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10" windowHeight="8025" activeTab="0"/>
  </bookViews>
  <sheets>
    <sheet name="оконч" sheetId="1" r:id="rId1"/>
    <sheet name="ол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<sst xmlns="http://schemas.openxmlformats.org/spreadsheetml/2006/main" count="702" uniqueCount="183">
  <si>
    <t>Сумма</t>
  </si>
  <si>
    <t xml:space="preserve">Пенсионное обеспечение </t>
  </si>
  <si>
    <t xml:space="preserve">Прочие мероприятия в области  социальной политики  </t>
  </si>
  <si>
    <t>№ п/п</t>
  </si>
  <si>
    <t xml:space="preserve">Наименование учреждение </t>
  </si>
  <si>
    <t xml:space="preserve">0 1 </t>
  </si>
  <si>
    <t>0 4</t>
  </si>
  <si>
    <t>0 1</t>
  </si>
  <si>
    <t>Государственная регистрация актов гражданского состояния</t>
  </si>
  <si>
    <t>0 2</t>
  </si>
  <si>
    <t>0 0</t>
  </si>
  <si>
    <t>Осуществление первичного воинского учета на территориях, где отсутствуют военные комиссариаты</t>
  </si>
  <si>
    <t>0 3</t>
  </si>
  <si>
    <t>НАЦИОНАЛЬНАЯ БЕЗОПАСНОСТЬ И ПРАВООХРАНИТЕЛЬНАЯ ДЕЯТЕЛЬНОСТЬ</t>
  </si>
  <si>
    <t>03</t>
  </si>
  <si>
    <t>00</t>
  </si>
  <si>
    <t>09</t>
  </si>
  <si>
    <t>000</t>
  </si>
  <si>
    <t>1 1</t>
  </si>
  <si>
    <t>РЗ</t>
  </si>
  <si>
    <t>ПР</t>
  </si>
  <si>
    <t>ЦСР</t>
  </si>
  <si>
    <t>ВР</t>
  </si>
  <si>
    <t>Функционирование Правительства РФ высших органов исполнительной власти  субъектов РФ</t>
  </si>
  <si>
    <t>05</t>
  </si>
  <si>
    <t>08</t>
  </si>
  <si>
    <t>01</t>
  </si>
  <si>
    <t>04</t>
  </si>
  <si>
    <t>Общеэкономические вопросы</t>
  </si>
  <si>
    <t>1.</t>
  </si>
  <si>
    <t>1.1.</t>
  </si>
  <si>
    <t>2.1.1.</t>
  </si>
  <si>
    <t>4.1.</t>
  </si>
  <si>
    <t>4.</t>
  </si>
  <si>
    <t>1.2.</t>
  </si>
  <si>
    <t>1.2.1</t>
  </si>
  <si>
    <t>2.</t>
  </si>
  <si>
    <t>2.1.</t>
  </si>
  <si>
    <t>3.</t>
  </si>
  <si>
    <t>5.1.</t>
  </si>
  <si>
    <t>6.1.</t>
  </si>
  <si>
    <t>6.2.</t>
  </si>
  <si>
    <t>7.1.</t>
  </si>
  <si>
    <t>7.2.</t>
  </si>
  <si>
    <t xml:space="preserve">Расходы на выплаты по оплате труда работников органов местного самоуправления </t>
  </si>
  <si>
    <t>200</t>
  </si>
  <si>
    <t>1.2.2</t>
  </si>
  <si>
    <t>120</t>
  </si>
  <si>
    <t>211</t>
  </si>
  <si>
    <t>121</t>
  </si>
  <si>
    <t>213</t>
  </si>
  <si>
    <t>244</t>
  </si>
  <si>
    <t xml:space="preserve">01 </t>
  </si>
  <si>
    <t>221</t>
  </si>
  <si>
    <t>222</t>
  </si>
  <si>
    <t>223</t>
  </si>
  <si>
    <t>225</t>
  </si>
  <si>
    <t>226</t>
  </si>
  <si>
    <t>242</t>
  </si>
  <si>
    <t>290</t>
  </si>
  <si>
    <t>852</t>
  </si>
  <si>
    <t>310</t>
  </si>
  <si>
    <t>340</t>
  </si>
  <si>
    <t>1.2.2.1</t>
  </si>
  <si>
    <t>1.2.2.2</t>
  </si>
  <si>
    <t>1.2.1.1</t>
  </si>
  <si>
    <t>1.2.1.2</t>
  </si>
  <si>
    <t>1.2.2.3</t>
  </si>
  <si>
    <t>1.2.2.4</t>
  </si>
  <si>
    <t>1.2.2.5</t>
  </si>
  <si>
    <t>1.2.2.6</t>
  </si>
  <si>
    <t>1.2.2.7</t>
  </si>
  <si>
    <t>870</t>
  </si>
  <si>
    <t xml:space="preserve">Мероприятия в области культуры, прочие </t>
  </si>
  <si>
    <t>111</t>
  </si>
  <si>
    <t>112</t>
  </si>
  <si>
    <t>313</t>
  </si>
  <si>
    <t>262</t>
  </si>
  <si>
    <t>612</t>
  </si>
  <si>
    <t>312</t>
  </si>
  <si>
    <t>263</t>
  </si>
  <si>
    <t xml:space="preserve">Ведомственная  классификация расходов  бюджета </t>
  </si>
  <si>
    <t>1.1</t>
  </si>
  <si>
    <t>1.2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</si>
  <si>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</si>
  <si>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</si>
  <si>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1.2.3.</t>
  </si>
  <si>
    <t>1.2.4.</t>
  </si>
  <si>
    <t>1.2.3.1</t>
  </si>
  <si>
    <t>1.2.3.2</t>
  </si>
  <si>
    <t>2.1.2.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</si>
  <si>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</si>
  <si>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ОБОРОНА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</si>
  <si>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</si>
  <si>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</si>
  <si>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</si>
  <si>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Благоустройство</t>
  </si>
  <si>
    <t>КУЛЬТУРА, КИНЕМАТОГРАФИЯ</t>
  </si>
  <si>
    <t>Расходы на содержание сельской библиотека</t>
  </si>
  <si>
    <t>Расходы на содержание сельского дома культуры</t>
  </si>
  <si>
    <t>СОЦИАЛЬНАЯ ПОЛИТИКА</t>
  </si>
  <si>
    <t>7.</t>
  </si>
  <si>
    <t>Социальное обеспечение населения</t>
  </si>
  <si>
    <t>1.3.</t>
  </si>
  <si>
    <t>ЭК</t>
  </si>
  <si>
    <t>АДМИНИСТРАЦИЯ МАРУХСКОГО СЕЛЬСКОГО ПОСЕЛЕНИЯ</t>
  </si>
  <si>
    <t>Прочая закупка товаров, работ и услуг для обеспечения государственных (муниципальных) нужд</t>
  </si>
  <si>
    <t xml:space="preserve">Резервные фонды </t>
  </si>
  <si>
    <t>241</t>
  </si>
  <si>
    <t>3.1</t>
  </si>
  <si>
    <t>3.2.</t>
  </si>
  <si>
    <t xml:space="preserve">  администрации Марухского  сельского поселения на  2016 год</t>
  </si>
  <si>
    <t>Коммунальное хозяйство</t>
  </si>
  <si>
    <t>02</t>
  </si>
  <si>
    <t>414</t>
  </si>
  <si>
    <t>00 000 00 000</t>
  </si>
  <si>
    <t>91 001 00 130</t>
  </si>
  <si>
    <t>91 005 21 000</t>
  </si>
  <si>
    <t>99 900 51 180</t>
  </si>
  <si>
    <t>КОММУНАЛЬНОЕ ХОЗЯЙСТВО</t>
  </si>
  <si>
    <t>5</t>
  </si>
  <si>
    <t>7.2.1.</t>
  </si>
  <si>
    <t>7.2.2.</t>
  </si>
  <si>
    <t>7.2.3.</t>
  </si>
  <si>
    <t>8.</t>
  </si>
  <si>
    <t>8.1.</t>
  </si>
  <si>
    <t>8.2.</t>
  </si>
  <si>
    <t>8.3.</t>
  </si>
  <si>
    <t>129</t>
  </si>
  <si>
    <t>119</t>
  </si>
  <si>
    <t>91 003 00 130</t>
  </si>
  <si>
    <t>91 007 23 000</t>
  </si>
  <si>
    <t>81 100 59 300</t>
  </si>
  <si>
    <t>91 010 26 000</t>
  </si>
  <si>
    <t>91 013 29 000</t>
  </si>
  <si>
    <t>01 702 8Б 950</t>
  </si>
  <si>
    <t>5.2.</t>
  </si>
  <si>
    <t>91 014 29 104</t>
  </si>
  <si>
    <t>91 014 29 103</t>
  </si>
  <si>
    <t>Сбор и вывоз ТБО</t>
  </si>
  <si>
    <t>91 016 293 00</t>
  </si>
  <si>
    <t>7.1.1.</t>
  </si>
  <si>
    <t>7.1.2.</t>
  </si>
  <si>
    <t>7.1.3.</t>
  </si>
  <si>
    <t>7.1.4.</t>
  </si>
  <si>
    <t>7.1.5.</t>
  </si>
  <si>
    <t>6.</t>
  </si>
  <si>
    <t>БЛАГОУСТРОЙСТВО</t>
  </si>
  <si>
    <t>91 018 294 00</t>
  </si>
  <si>
    <t>Глава Марухского сельского поселения                                     Батчаев Х.М.</t>
  </si>
  <si>
    <t xml:space="preserve">                                                                                        Приложение №5
                                                                                        к   решению Совета Марухского
                                                                                        сельского поселения                                                                           
                                                                                        от 25.12.2015 № 12                                                 
</t>
  </si>
  <si>
    <t>91 003 00 200</t>
  </si>
  <si>
    <t>91 017 293 01</t>
  </si>
  <si>
    <t>91 019 29 500</t>
  </si>
  <si>
    <t>122</t>
  </si>
  <si>
    <t>850</t>
  </si>
  <si>
    <t>851</t>
  </si>
  <si>
    <t>853</t>
  </si>
  <si>
    <t>1.2.3</t>
  </si>
  <si>
    <t>1.2.4</t>
  </si>
  <si>
    <t>1.2.3.3</t>
  </si>
  <si>
    <t>1.2.3.4</t>
  </si>
  <si>
    <t>1.2.3.5</t>
  </si>
  <si>
    <t>1.2.3.6</t>
  </si>
  <si>
    <t>1.2.4.1</t>
  </si>
  <si>
    <t>1.2.4.2</t>
  </si>
  <si>
    <t>1.2.4.3</t>
  </si>
  <si>
    <t>1.2.5.</t>
  </si>
  <si>
    <t>1.2.5.1</t>
  </si>
  <si>
    <t>1.2.5.2</t>
  </si>
  <si>
    <t>1.2.5.3</t>
  </si>
  <si>
    <t>Иные выплаты персоналу государственных (муниципальных) органов, за исключением фонда оплаты труда</t>
  </si>
  <si>
    <t>5.</t>
  </si>
  <si>
    <t>6.1.1.</t>
  </si>
  <si>
    <t>6.1.2.</t>
  </si>
  <si>
    <t>6.1.3.</t>
  </si>
  <si>
    <t>6.1.4.</t>
  </si>
  <si>
    <t>6.1.5.</t>
  </si>
  <si>
    <t>6.2.1.</t>
  </si>
  <si>
    <t>6.2.2.</t>
  </si>
  <si>
    <t>6.2.3.</t>
  </si>
  <si>
    <t>7.3.</t>
  </si>
  <si>
    <t xml:space="preserve">                                                                                        Приложение №5
                                                                                        к   решению Совета Марухского
                                                                                        сельского поселения                                                                           
                                                                                        от  19.12.2016  №26                                                  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</si>
</sst>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"/>
  </numFmts>
  <fonts count="48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6.25390625" style="14" customWidth="1"/>
    <col min="2" max="2" width="36.125" style="20" customWidth="1"/>
    <col min="3" max="3" width="6.00390625" style="6" customWidth="1"/>
    <col min="4" max="4" width="7.125" style="6" customWidth="1"/>
    <col min="5" max="5" width="13.00390625" style="6" customWidth="1"/>
    <col min="6" max="7" width="6.25390625" style="6" customWidth="1"/>
    <col min="8" max="8" width="11.75390625" style="39" customWidth="1"/>
    <col min="9" max="13" width="9.125" style="5" customWidth="1"/>
    <col min="14" max="16" width="9.125" style="5" hidden="1" customWidth="1"/>
    <col min="17" max="16384" width="9.125" style="5" customWidth="1"/>
  </cols>
  <sheetData>
    <row r="1" spans="1:8" ht="83.25" customHeight="1">
      <c r="A1" s="57" t="s">
        <v>182</v>
      </c>
      <c r="B1" s="58"/>
      <c r="C1" s="58"/>
      <c r="D1" s="58"/>
      <c r="E1" s="58"/>
      <c r="F1" s="58"/>
      <c r="G1" s="58"/>
      <c r="H1" s="58"/>
    </row>
    <row r="2" spans="1:8" ht="17.25" customHeight="1">
      <c r="A2" s="58" t="s">
        <v>81</v>
      </c>
      <c r="B2" s="58"/>
      <c r="C2" s="58"/>
      <c r="D2" s="58"/>
      <c r="E2" s="58"/>
      <c r="F2" s="58"/>
      <c r="G2" s="58"/>
      <c r="H2" s="58"/>
    </row>
    <row r="3" spans="1:8" ht="17.25" customHeight="1">
      <c r="A3" s="58" t="s">
        <v>111</v>
      </c>
      <c r="B3" s="58"/>
      <c r="C3" s="58"/>
      <c r="D3" s="58"/>
      <c r="E3" s="58"/>
      <c r="F3" s="58"/>
      <c r="G3" s="58"/>
      <c r="H3" s="58"/>
    </row>
    <row r="4" spans="1:8" ht="24.75" customHeight="1">
      <c r="A4" s="59"/>
      <c r="B4" s="59"/>
      <c r="C4" s="59"/>
      <c r="D4" s="59"/>
      <c r="E4" s="59"/>
      <c r="F4" s="59"/>
      <c r="G4" s="59"/>
      <c r="H4" s="59"/>
    </row>
    <row r="5" spans="1:8" s="1" customFormat="1" ht="28.5" customHeight="1">
      <c r="A5" s="11" t="s">
        <v>3</v>
      </c>
      <c r="B5" s="16" t="s">
        <v>4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104</v>
      </c>
      <c r="H5" s="34" t="s">
        <v>0</v>
      </c>
    </row>
    <row r="6" spans="1:8" ht="27.75" customHeight="1">
      <c r="A6" s="11"/>
      <c r="B6" s="16" t="s">
        <v>105</v>
      </c>
      <c r="C6" s="8" t="s">
        <v>10</v>
      </c>
      <c r="D6" s="8" t="s">
        <v>10</v>
      </c>
      <c r="E6" s="8" t="s">
        <v>115</v>
      </c>
      <c r="F6" s="8" t="s">
        <v>17</v>
      </c>
      <c r="G6" s="8" t="s">
        <v>17</v>
      </c>
      <c r="H6" s="34">
        <f>H7+H32+H36+H39+H41+H44+H55</f>
        <v>3885.5</v>
      </c>
    </row>
    <row r="7" spans="1:8" ht="25.5">
      <c r="A7" s="11" t="s">
        <v>29</v>
      </c>
      <c r="B7" s="16" t="s">
        <v>93</v>
      </c>
      <c r="C7" s="8" t="s">
        <v>7</v>
      </c>
      <c r="D7" s="8" t="s">
        <v>15</v>
      </c>
      <c r="E7" s="8" t="s">
        <v>115</v>
      </c>
      <c r="F7" s="8" t="s">
        <v>17</v>
      </c>
      <c r="G7" s="8" t="s">
        <v>17</v>
      </c>
      <c r="H7" s="34">
        <f>H8+H11+H31</f>
        <v>2352</v>
      </c>
    </row>
    <row r="8" spans="1:8" ht="39" customHeight="1">
      <c r="A8" s="10" t="s">
        <v>30</v>
      </c>
      <c r="B8" s="15" t="s">
        <v>94</v>
      </c>
      <c r="C8" s="7" t="s">
        <v>7</v>
      </c>
      <c r="D8" s="7" t="s">
        <v>9</v>
      </c>
      <c r="E8" s="7" t="s">
        <v>116</v>
      </c>
      <c r="F8" s="7" t="s">
        <v>17</v>
      </c>
      <c r="G8" s="7" t="s">
        <v>17</v>
      </c>
      <c r="H8" s="35">
        <f>SUM(H9:H10)</f>
        <v>523</v>
      </c>
    </row>
    <row r="9" spans="1:8" ht="26.25" customHeight="1">
      <c r="A9" s="12" t="s">
        <v>82</v>
      </c>
      <c r="B9" s="22"/>
      <c r="C9" s="3" t="s">
        <v>7</v>
      </c>
      <c r="D9" s="3" t="s">
        <v>9</v>
      </c>
      <c r="E9" s="3" t="s">
        <v>116</v>
      </c>
      <c r="F9" s="3" t="s">
        <v>47</v>
      </c>
      <c r="G9" s="3" t="s">
        <v>48</v>
      </c>
      <c r="H9" s="36">
        <v>401</v>
      </c>
    </row>
    <row r="10" spans="1:8" ht="26.25" customHeight="1">
      <c r="A10" s="12" t="s">
        <v>83</v>
      </c>
      <c r="B10" s="22"/>
      <c r="C10" s="3" t="s">
        <v>7</v>
      </c>
      <c r="D10" s="3" t="s">
        <v>9</v>
      </c>
      <c r="E10" s="3" t="s">
        <v>116</v>
      </c>
      <c r="F10" s="3" t="s">
        <v>128</v>
      </c>
      <c r="G10" s="3" t="s">
        <v>50</v>
      </c>
      <c r="H10" s="36">
        <v>122</v>
      </c>
    </row>
    <row r="11" spans="1:8" s="2" customFormat="1" ht="34.5" customHeight="1">
      <c r="A11" s="10" t="s">
        <v>34</v>
      </c>
      <c r="B11" s="15" t="s">
        <v>23</v>
      </c>
      <c r="C11" s="7" t="s">
        <v>5</v>
      </c>
      <c r="D11" s="7" t="s">
        <v>6</v>
      </c>
      <c r="E11" s="7" t="s">
        <v>130</v>
      </c>
      <c r="F11" s="7" t="s">
        <v>17</v>
      </c>
      <c r="G11" s="7" t="s">
        <v>17</v>
      </c>
      <c r="H11" s="35">
        <f>H12+H15+H16+H23+H27</f>
        <v>1784</v>
      </c>
    </row>
    <row r="12" spans="1:8" s="9" customFormat="1" ht="34.5" customHeight="1">
      <c r="A12" s="10" t="s">
        <v>35</v>
      </c>
      <c r="B12" s="21" t="s">
        <v>44</v>
      </c>
      <c r="C12" s="7" t="s">
        <v>5</v>
      </c>
      <c r="D12" s="7" t="s">
        <v>6</v>
      </c>
      <c r="E12" s="7" t="s">
        <v>130</v>
      </c>
      <c r="F12" s="7" t="s">
        <v>49</v>
      </c>
      <c r="G12" s="7" t="s">
        <v>17</v>
      </c>
      <c r="H12" s="35">
        <f>SUM(H13:H14)</f>
        <v>1237</v>
      </c>
    </row>
    <row r="13" spans="1:8" ht="34.5" customHeight="1">
      <c r="A13" s="12" t="s">
        <v>65</v>
      </c>
      <c r="B13" s="17"/>
      <c r="C13" s="3" t="s">
        <v>5</v>
      </c>
      <c r="D13" s="3" t="s">
        <v>6</v>
      </c>
      <c r="E13" s="3" t="s">
        <v>130</v>
      </c>
      <c r="F13" s="3" t="s">
        <v>49</v>
      </c>
      <c r="G13" s="3" t="s">
        <v>48</v>
      </c>
      <c r="H13" s="36">
        <v>950</v>
      </c>
    </row>
    <row r="14" spans="1:8" ht="34.5" customHeight="1">
      <c r="A14" s="12" t="s">
        <v>66</v>
      </c>
      <c r="B14" s="17"/>
      <c r="C14" s="3" t="s">
        <v>5</v>
      </c>
      <c r="D14" s="3" t="s">
        <v>6</v>
      </c>
      <c r="E14" s="3" t="s">
        <v>130</v>
      </c>
      <c r="F14" s="3" t="s">
        <v>128</v>
      </c>
      <c r="G14" s="3" t="s">
        <v>50</v>
      </c>
      <c r="H14" s="36">
        <v>287</v>
      </c>
    </row>
    <row r="15" spans="1:8" s="9" customFormat="1" ht="34.5" customHeight="1">
      <c r="A15" s="10" t="s">
        <v>46</v>
      </c>
      <c r="B15" s="21" t="s">
        <v>171</v>
      </c>
      <c r="C15" s="7" t="s">
        <v>52</v>
      </c>
      <c r="D15" s="7" t="s">
        <v>6</v>
      </c>
      <c r="E15" s="7" t="s">
        <v>151</v>
      </c>
      <c r="F15" s="7" t="s">
        <v>154</v>
      </c>
      <c r="G15" s="7" t="s">
        <v>54</v>
      </c>
      <c r="H15" s="35">
        <v>48</v>
      </c>
    </row>
    <row r="16" spans="1:8" s="9" customFormat="1" ht="38.25" customHeight="1">
      <c r="A16" s="10" t="s">
        <v>158</v>
      </c>
      <c r="B16" s="21" t="s">
        <v>106</v>
      </c>
      <c r="C16" s="7" t="s">
        <v>5</v>
      </c>
      <c r="D16" s="7" t="s">
        <v>6</v>
      </c>
      <c r="E16" s="7" t="s">
        <v>151</v>
      </c>
      <c r="F16" s="7" t="s">
        <v>51</v>
      </c>
      <c r="G16" s="7" t="s">
        <v>17</v>
      </c>
      <c r="H16" s="35">
        <f>SUM(H17:H22)</f>
        <v>372</v>
      </c>
    </row>
    <row r="17" spans="1:8" ht="34.5" customHeight="1">
      <c r="A17" s="10" t="s">
        <v>88</v>
      </c>
      <c r="B17" s="17"/>
      <c r="C17" s="3" t="s">
        <v>5</v>
      </c>
      <c r="D17" s="3" t="s">
        <v>6</v>
      </c>
      <c r="E17" s="3" t="s">
        <v>151</v>
      </c>
      <c r="F17" s="3" t="s">
        <v>51</v>
      </c>
      <c r="G17" s="3" t="s">
        <v>53</v>
      </c>
      <c r="H17" s="36">
        <v>20</v>
      </c>
    </row>
    <row r="18" spans="1:8" ht="34.5" customHeight="1">
      <c r="A18" s="10" t="s">
        <v>89</v>
      </c>
      <c r="B18" s="17"/>
      <c r="C18" s="3" t="s">
        <v>5</v>
      </c>
      <c r="D18" s="3" t="s">
        <v>6</v>
      </c>
      <c r="E18" s="3" t="s">
        <v>151</v>
      </c>
      <c r="F18" s="3" t="s">
        <v>51</v>
      </c>
      <c r="G18" s="3" t="s">
        <v>55</v>
      </c>
      <c r="H18" s="36">
        <v>130</v>
      </c>
    </row>
    <row r="19" spans="1:8" ht="34.5" customHeight="1">
      <c r="A19" s="10" t="s">
        <v>160</v>
      </c>
      <c r="B19" s="17"/>
      <c r="C19" s="3" t="s">
        <v>52</v>
      </c>
      <c r="D19" s="3" t="s">
        <v>6</v>
      </c>
      <c r="E19" s="3" t="s">
        <v>151</v>
      </c>
      <c r="F19" s="3" t="s">
        <v>51</v>
      </c>
      <c r="G19" s="3" t="s">
        <v>56</v>
      </c>
      <c r="H19" s="36">
        <v>2</v>
      </c>
    </row>
    <row r="20" spans="1:8" ht="34.5" customHeight="1">
      <c r="A20" s="10" t="s">
        <v>161</v>
      </c>
      <c r="B20" s="17"/>
      <c r="C20" s="3" t="s">
        <v>52</v>
      </c>
      <c r="D20" s="3" t="s">
        <v>6</v>
      </c>
      <c r="E20" s="3" t="s">
        <v>151</v>
      </c>
      <c r="F20" s="3" t="s">
        <v>51</v>
      </c>
      <c r="G20" s="3" t="s">
        <v>57</v>
      </c>
      <c r="H20" s="36">
        <v>10</v>
      </c>
    </row>
    <row r="21" spans="1:8" ht="34.5" customHeight="1">
      <c r="A21" s="10" t="s">
        <v>162</v>
      </c>
      <c r="B21" s="17"/>
      <c r="C21" s="3" t="s">
        <v>5</v>
      </c>
      <c r="D21" s="3" t="s">
        <v>6</v>
      </c>
      <c r="E21" s="3" t="s">
        <v>151</v>
      </c>
      <c r="F21" s="3" t="s">
        <v>51</v>
      </c>
      <c r="G21" s="3" t="s">
        <v>59</v>
      </c>
      <c r="H21" s="36">
        <v>3</v>
      </c>
    </row>
    <row r="22" spans="1:8" ht="37.5" customHeight="1">
      <c r="A22" s="10" t="s">
        <v>163</v>
      </c>
      <c r="B22" s="17"/>
      <c r="C22" s="3" t="s">
        <v>52</v>
      </c>
      <c r="D22" s="3" t="s">
        <v>6</v>
      </c>
      <c r="E22" s="3" t="s">
        <v>151</v>
      </c>
      <c r="F22" s="3" t="s">
        <v>51</v>
      </c>
      <c r="G22" s="3" t="s">
        <v>62</v>
      </c>
      <c r="H22" s="36">
        <v>207</v>
      </c>
    </row>
    <row r="23" spans="1:8" s="9" customFormat="1" ht="34.5" customHeight="1">
      <c r="A23" s="10" t="s">
        <v>159</v>
      </c>
      <c r="B23" s="21" t="s">
        <v>84</v>
      </c>
      <c r="C23" s="7" t="s">
        <v>5</v>
      </c>
      <c r="D23" s="7" t="s">
        <v>6</v>
      </c>
      <c r="E23" s="7" t="s">
        <v>151</v>
      </c>
      <c r="F23" s="7" t="s">
        <v>58</v>
      </c>
      <c r="G23" s="7" t="s">
        <v>17</v>
      </c>
      <c r="H23" s="35">
        <f>SUM(H24:H26)</f>
        <v>102</v>
      </c>
    </row>
    <row r="24" spans="1:8" ht="34.5" customHeight="1">
      <c r="A24" s="12" t="s">
        <v>164</v>
      </c>
      <c r="B24" s="17"/>
      <c r="C24" s="3" t="s">
        <v>5</v>
      </c>
      <c r="D24" s="3" t="s">
        <v>6</v>
      </c>
      <c r="E24" s="3" t="s">
        <v>151</v>
      </c>
      <c r="F24" s="3" t="s">
        <v>58</v>
      </c>
      <c r="G24" s="3" t="s">
        <v>53</v>
      </c>
      <c r="H24" s="36">
        <v>32</v>
      </c>
    </row>
    <row r="25" spans="1:8" ht="34.5" customHeight="1">
      <c r="A25" s="12" t="s">
        <v>165</v>
      </c>
      <c r="B25" s="17"/>
      <c r="C25" s="3" t="s">
        <v>5</v>
      </c>
      <c r="D25" s="3" t="s">
        <v>6</v>
      </c>
      <c r="E25" s="3" t="s">
        <v>151</v>
      </c>
      <c r="F25" s="3" t="s">
        <v>58</v>
      </c>
      <c r="G25" s="3" t="s">
        <v>57</v>
      </c>
      <c r="H25" s="36">
        <v>60</v>
      </c>
    </row>
    <row r="26" spans="1:8" ht="34.5" customHeight="1">
      <c r="A26" s="12" t="s">
        <v>166</v>
      </c>
      <c r="B26" s="17"/>
      <c r="C26" s="3" t="s">
        <v>5</v>
      </c>
      <c r="D26" s="3" t="s">
        <v>6</v>
      </c>
      <c r="E26" s="3" t="s">
        <v>151</v>
      </c>
      <c r="F26" s="3" t="s">
        <v>58</v>
      </c>
      <c r="G26" s="3" t="s">
        <v>61</v>
      </c>
      <c r="H26" s="36">
        <v>10</v>
      </c>
    </row>
    <row r="27" spans="1:8" s="9" customFormat="1" ht="34.5" customHeight="1">
      <c r="A27" s="10" t="s">
        <v>167</v>
      </c>
      <c r="B27" s="21" t="s">
        <v>85</v>
      </c>
      <c r="C27" s="7" t="s">
        <v>52</v>
      </c>
      <c r="D27" s="7" t="s">
        <v>6</v>
      </c>
      <c r="E27" s="7" t="s">
        <v>151</v>
      </c>
      <c r="F27" s="7" t="s">
        <v>155</v>
      </c>
      <c r="G27" s="7" t="s">
        <v>59</v>
      </c>
      <c r="H27" s="35">
        <f>SUM(H28:H30)</f>
        <v>25</v>
      </c>
    </row>
    <row r="28" spans="1:8" s="9" customFormat="1" ht="34.5" customHeight="1">
      <c r="A28" s="12" t="s">
        <v>168</v>
      </c>
      <c r="B28" s="17"/>
      <c r="C28" s="3" t="s">
        <v>52</v>
      </c>
      <c r="D28" s="3" t="s">
        <v>6</v>
      </c>
      <c r="E28" s="3" t="s">
        <v>151</v>
      </c>
      <c r="F28" s="3" t="s">
        <v>156</v>
      </c>
      <c r="G28" s="3" t="s">
        <v>59</v>
      </c>
      <c r="H28" s="36">
        <v>15</v>
      </c>
    </row>
    <row r="29" spans="1:8" s="9" customFormat="1" ht="34.5" customHeight="1">
      <c r="A29" s="12" t="s">
        <v>169</v>
      </c>
      <c r="B29" s="17"/>
      <c r="C29" s="3" t="s">
        <v>52</v>
      </c>
      <c r="D29" s="3" t="s">
        <v>6</v>
      </c>
      <c r="E29" s="3" t="s">
        <v>151</v>
      </c>
      <c r="F29" s="3" t="s">
        <v>60</v>
      </c>
      <c r="G29" s="3" t="s">
        <v>59</v>
      </c>
      <c r="H29" s="36">
        <v>8</v>
      </c>
    </row>
    <row r="30" spans="1:8" s="9" customFormat="1" ht="34.5" customHeight="1">
      <c r="A30" s="12" t="s">
        <v>170</v>
      </c>
      <c r="B30" s="17"/>
      <c r="C30" s="3" t="s">
        <v>52</v>
      </c>
      <c r="D30" s="3" t="s">
        <v>6</v>
      </c>
      <c r="E30" s="3" t="s">
        <v>151</v>
      </c>
      <c r="F30" s="3" t="s">
        <v>157</v>
      </c>
      <c r="G30" s="3" t="s">
        <v>59</v>
      </c>
      <c r="H30" s="36">
        <v>2</v>
      </c>
    </row>
    <row r="31" spans="1:8" s="1" customFormat="1" ht="24.75" customHeight="1">
      <c r="A31" s="10" t="s">
        <v>103</v>
      </c>
      <c r="B31" s="15" t="s">
        <v>107</v>
      </c>
      <c r="C31" s="7" t="s">
        <v>5</v>
      </c>
      <c r="D31" s="7" t="s">
        <v>18</v>
      </c>
      <c r="E31" s="7" t="s">
        <v>117</v>
      </c>
      <c r="F31" s="7" t="s">
        <v>72</v>
      </c>
      <c r="G31" s="7" t="s">
        <v>59</v>
      </c>
      <c r="H31" s="35">
        <v>45</v>
      </c>
    </row>
    <row r="32" spans="1:8" ht="22.5" customHeight="1">
      <c r="A32" s="11" t="s">
        <v>36</v>
      </c>
      <c r="B32" s="16" t="s">
        <v>92</v>
      </c>
      <c r="C32" s="8" t="s">
        <v>9</v>
      </c>
      <c r="D32" s="8" t="s">
        <v>10</v>
      </c>
      <c r="E32" s="8" t="s">
        <v>115</v>
      </c>
      <c r="F32" s="8" t="s">
        <v>17</v>
      </c>
      <c r="G32" s="8" t="s">
        <v>17</v>
      </c>
      <c r="H32" s="34">
        <f>H33</f>
        <v>66.9</v>
      </c>
    </row>
    <row r="33" spans="1:8" ht="36.75" customHeight="1">
      <c r="A33" s="10" t="s">
        <v>37</v>
      </c>
      <c r="B33" s="15" t="s">
        <v>11</v>
      </c>
      <c r="C33" s="7" t="s">
        <v>9</v>
      </c>
      <c r="D33" s="7" t="s">
        <v>12</v>
      </c>
      <c r="E33" s="3" t="s">
        <v>118</v>
      </c>
      <c r="F33" s="3" t="s">
        <v>49</v>
      </c>
      <c r="G33" s="7" t="s">
        <v>45</v>
      </c>
      <c r="H33" s="35">
        <f>SUM(H34:H35)</f>
        <v>66.9</v>
      </c>
    </row>
    <row r="34" spans="1:8" ht="36.75" customHeight="1">
      <c r="A34" s="12" t="s">
        <v>31</v>
      </c>
      <c r="B34" s="18"/>
      <c r="C34" s="3" t="s">
        <v>9</v>
      </c>
      <c r="D34" s="3" t="s">
        <v>12</v>
      </c>
      <c r="E34" s="3" t="s">
        <v>118</v>
      </c>
      <c r="F34" s="3" t="s">
        <v>49</v>
      </c>
      <c r="G34" s="3" t="s">
        <v>48</v>
      </c>
      <c r="H34" s="36">
        <v>51.4</v>
      </c>
    </row>
    <row r="35" spans="1:8" ht="36.75" customHeight="1">
      <c r="A35" s="12" t="s">
        <v>90</v>
      </c>
      <c r="B35" s="18"/>
      <c r="C35" s="3" t="s">
        <v>9</v>
      </c>
      <c r="D35" s="3" t="s">
        <v>12</v>
      </c>
      <c r="E35" s="3" t="s">
        <v>118</v>
      </c>
      <c r="F35" s="3" t="s">
        <v>128</v>
      </c>
      <c r="G35" s="3" t="s">
        <v>50</v>
      </c>
      <c r="H35" s="36">
        <v>15.5</v>
      </c>
    </row>
    <row r="36" spans="1:8" s="9" customFormat="1" ht="38.25" customHeight="1">
      <c r="A36" s="11" t="s">
        <v>38</v>
      </c>
      <c r="B36" s="23" t="s">
        <v>13</v>
      </c>
      <c r="C36" s="24" t="s">
        <v>14</v>
      </c>
      <c r="D36" s="24" t="s">
        <v>15</v>
      </c>
      <c r="E36" s="8" t="s">
        <v>115</v>
      </c>
      <c r="F36" s="25" t="s">
        <v>17</v>
      </c>
      <c r="G36" s="26" t="s">
        <v>17</v>
      </c>
      <c r="H36" s="34">
        <f>H37+H38</f>
        <v>29.4</v>
      </c>
    </row>
    <row r="37" spans="1:8" ht="25.5" customHeight="1">
      <c r="A37" s="12" t="s">
        <v>109</v>
      </c>
      <c r="B37" s="18" t="s">
        <v>8</v>
      </c>
      <c r="C37" s="3" t="s">
        <v>14</v>
      </c>
      <c r="D37" s="3" t="s">
        <v>27</v>
      </c>
      <c r="E37" s="3" t="s">
        <v>132</v>
      </c>
      <c r="F37" s="3" t="s">
        <v>51</v>
      </c>
      <c r="G37" s="3" t="s">
        <v>62</v>
      </c>
      <c r="H37" s="36">
        <v>4.4</v>
      </c>
    </row>
    <row r="38" spans="1:8" ht="36" customHeight="1">
      <c r="A38" s="12" t="s">
        <v>110</v>
      </c>
      <c r="B38" s="27" t="s">
        <v>91</v>
      </c>
      <c r="C38" s="28" t="s">
        <v>14</v>
      </c>
      <c r="D38" s="28" t="s">
        <v>16</v>
      </c>
      <c r="E38" s="29" t="s">
        <v>131</v>
      </c>
      <c r="F38" s="29" t="s">
        <v>51</v>
      </c>
      <c r="G38" s="30" t="s">
        <v>56</v>
      </c>
      <c r="H38" s="37">
        <v>25</v>
      </c>
    </row>
    <row r="39" spans="1:8" ht="21" customHeight="1">
      <c r="A39" s="11" t="s">
        <v>33</v>
      </c>
      <c r="B39" s="31" t="s">
        <v>95</v>
      </c>
      <c r="C39" s="26" t="s">
        <v>27</v>
      </c>
      <c r="D39" s="26" t="s">
        <v>15</v>
      </c>
      <c r="E39" s="8" t="s">
        <v>115</v>
      </c>
      <c r="F39" s="26" t="s">
        <v>17</v>
      </c>
      <c r="G39" s="26" t="s">
        <v>17</v>
      </c>
      <c r="H39" s="34">
        <f>H40</f>
        <v>50</v>
      </c>
    </row>
    <row r="40" spans="1:8" ht="23.25" customHeight="1">
      <c r="A40" s="12" t="s">
        <v>32</v>
      </c>
      <c r="B40" s="32" t="s">
        <v>28</v>
      </c>
      <c r="C40" s="33" t="s">
        <v>27</v>
      </c>
      <c r="D40" s="33" t="s">
        <v>26</v>
      </c>
      <c r="E40" s="33" t="s">
        <v>133</v>
      </c>
      <c r="F40" s="33" t="s">
        <v>51</v>
      </c>
      <c r="G40" s="33" t="s">
        <v>56</v>
      </c>
      <c r="H40" s="36">
        <v>50</v>
      </c>
    </row>
    <row r="41" spans="1:8" s="9" customFormat="1" ht="27" customHeight="1">
      <c r="A41" s="11" t="s">
        <v>172</v>
      </c>
      <c r="B41" s="16" t="s">
        <v>147</v>
      </c>
      <c r="C41" s="8" t="s">
        <v>24</v>
      </c>
      <c r="D41" s="8" t="s">
        <v>14</v>
      </c>
      <c r="E41" s="8" t="s">
        <v>115</v>
      </c>
      <c r="F41" s="8" t="s">
        <v>17</v>
      </c>
      <c r="G41" s="8" t="s">
        <v>17</v>
      </c>
      <c r="H41" s="35">
        <f>SUM(H42:H43)</f>
        <v>342.2</v>
      </c>
    </row>
    <row r="42" spans="1:8" ht="24.75" customHeight="1">
      <c r="A42" s="12" t="s">
        <v>39</v>
      </c>
      <c r="B42" s="18" t="s">
        <v>139</v>
      </c>
      <c r="C42" s="3" t="s">
        <v>24</v>
      </c>
      <c r="D42" s="3" t="s">
        <v>14</v>
      </c>
      <c r="E42" s="3" t="s">
        <v>137</v>
      </c>
      <c r="F42" s="3" t="s">
        <v>51</v>
      </c>
      <c r="G42" s="3" t="s">
        <v>56</v>
      </c>
      <c r="H42" s="36">
        <v>236.4</v>
      </c>
    </row>
    <row r="43" spans="1:8" ht="24.75" customHeight="1">
      <c r="A43" s="12" t="s">
        <v>136</v>
      </c>
      <c r="B43" s="18" t="s">
        <v>96</v>
      </c>
      <c r="C43" s="3" t="s">
        <v>24</v>
      </c>
      <c r="D43" s="3" t="s">
        <v>14</v>
      </c>
      <c r="E43" s="3" t="s">
        <v>138</v>
      </c>
      <c r="F43" s="3" t="s">
        <v>51</v>
      </c>
      <c r="G43" s="3" t="s">
        <v>57</v>
      </c>
      <c r="H43" s="36">
        <v>105.8</v>
      </c>
    </row>
    <row r="44" spans="1:8" s="2" customFormat="1" ht="30" customHeight="1">
      <c r="A44" s="11" t="s">
        <v>146</v>
      </c>
      <c r="B44" s="16" t="s">
        <v>97</v>
      </c>
      <c r="C44" s="8" t="s">
        <v>25</v>
      </c>
      <c r="D44" s="8" t="s">
        <v>15</v>
      </c>
      <c r="E44" s="8" t="s">
        <v>115</v>
      </c>
      <c r="F44" s="8" t="s">
        <v>17</v>
      </c>
      <c r="G44" s="8" t="s">
        <v>17</v>
      </c>
      <c r="H44" s="34">
        <f>H50+H45+H51</f>
        <v>955.96</v>
      </c>
    </row>
    <row r="45" spans="1:8" s="9" customFormat="1" ht="29.25" customHeight="1">
      <c r="A45" s="10" t="s">
        <v>40</v>
      </c>
      <c r="B45" s="15" t="s">
        <v>99</v>
      </c>
      <c r="C45" s="7" t="s">
        <v>25</v>
      </c>
      <c r="D45" s="7" t="s">
        <v>26</v>
      </c>
      <c r="E45" s="7" t="s">
        <v>140</v>
      </c>
      <c r="F45" s="7" t="s">
        <v>17</v>
      </c>
      <c r="G45" s="7" t="s">
        <v>17</v>
      </c>
      <c r="H45" s="35">
        <f>SUM(H46:H49)</f>
        <v>577.96</v>
      </c>
    </row>
    <row r="46" spans="1:8" ht="26.25" customHeight="1">
      <c r="A46" s="12" t="s">
        <v>173</v>
      </c>
      <c r="B46" s="18"/>
      <c r="C46" s="3" t="s">
        <v>25</v>
      </c>
      <c r="D46" s="3" t="s">
        <v>26</v>
      </c>
      <c r="E46" s="3" t="s">
        <v>140</v>
      </c>
      <c r="F46" s="3" t="s">
        <v>74</v>
      </c>
      <c r="G46" s="3" t="s">
        <v>48</v>
      </c>
      <c r="H46" s="36">
        <v>432</v>
      </c>
    </row>
    <row r="47" spans="1:8" ht="26.25" customHeight="1">
      <c r="A47" s="12" t="s">
        <v>174</v>
      </c>
      <c r="B47" s="18"/>
      <c r="C47" s="3" t="s">
        <v>25</v>
      </c>
      <c r="D47" s="3" t="s">
        <v>26</v>
      </c>
      <c r="E47" s="3" t="s">
        <v>140</v>
      </c>
      <c r="F47" s="3" t="s">
        <v>75</v>
      </c>
      <c r="G47" s="3" t="s">
        <v>77</v>
      </c>
      <c r="H47" s="36">
        <v>12.96</v>
      </c>
    </row>
    <row r="48" spans="1:8" ht="26.25" customHeight="1">
      <c r="A48" s="12" t="s">
        <v>175</v>
      </c>
      <c r="B48" s="18"/>
      <c r="C48" s="3" t="s">
        <v>25</v>
      </c>
      <c r="D48" s="3" t="s">
        <v>26</v>
      </c>
      <c r="E48" s="3" t="s">
        <v>140</v>
      </c>
      <c r="F48" s="3" t="s">
        <v>129</v>
      </c>
      <c r="G48" s="3" t="s">
        <v>50</v>
      </c>
      <c r="H48" s="36">
        <v>130</v>
      </c>
    </row>
    <row r="49" spans="1:8" ht="34.5" customHeight="1">
      <c r="A49" s="12" t="s">
        <v>176</v>
      </c>
      <c r="B49" s="18"/>
      <c r="C49" s="3" t="s">
        <v>25</v>
      </c>
      <c r="D49" s="3" t="s">
        <v>26</v>
      </c>
      <c r="E49" s="3" t="s">
        <v>140</v>
      </c>
      <c r="F49" s="3" t="s">
        <v>51</v>
      </c>
      <c r="G49" s="3" t="s">
        <v>57</v>
      </c>
      <c r="H49" s="36">
        <v>3</v>
      </c>
    </row>
    <row r="50" spans="1:8" ht="23.25" customHeight="1">
      <c r="A50" s="12" t="s">
        <v>177</v>
      </c>
      <c r="B50" s="18" t="s">
        <v>73</v>
      </c>
      <c r="C50" s="3" t="s">
        <v>25</v>
      </c>
      <c r="D50" s="3" t="s">
        <v>26</v>
      </c>
      <c r="E50" s="3" t="s">
        <v>140</v>
      </c>
      <c r="F50" s="3" t="s">
        <v>51</v>
      </c>
      <c r="G50" s="3" t="s">
        <v>59</v>
      </c>
      <c r="H50" s="36">
        <v>100</v>
      </c>
    </row>
    <row r="51" spans="1:8" s="9" customFormat="1" ht="27" customHeight="1">
      <c r="A51" s="10" t="s">
        <v>41</v>
      </c>
      <c r="B51" s="15" t="s">
        <v>98</v>
      </c>
      <c r="C51" s="7" t="s">
        <v>25</v>
      </c>
      <c r="D51" s="7" t="s">
        <v>26</v>
      </c>
      <c r="E51" s="7" t="s">
        <v>152</v>
      </c>
      <c r="F51" s="7" t="s">
        <v>17</v>
      </c>
      <c r="G51" s="7" t="s">
        <v>17</v>
      </c>
      <c r="H51" s="35">
        <f>SUM(H52:H54)</f>
        <v>278</v>
      </c>
    </row>
    <row r="52" spans="1:8" ht="27" customHeight="1">
      <c r="A52" s="12" t="s">
        <v>178</v>
      </c>
      <c r="B52" s="18"/>
      <c r="C52" s="3" t="s">
        <v>25</v>
      </c>
      <c r="D52" s="3" t="s">
        <v>26</v>
      </c>
      <c r="E52" s="3" t="s">
        <v>152</v>
      </c>
      <c r="F52" s="3" t="s">
        <v>74</v>
      </c>
      <c r="G52" s="3" t="s">
        <v>48</v>
      </c>
      <c r="H52" s="36">
        <v>204</v>
      </c>
    </row>
    <row r="53" spans="1:8" ht="27" customHeight="1">
      <c r="A53" s="12" t="s">
        <v>179</v>
      </c>
      <c r="B53" s="18"/>
      <c r="C53" s="3" t="s">
        <v>25</v>
      </c>
      <c r="D53" s="3" t="s">
        <v>26</v>
      </c>
      <c r="E53" s="3" t="s">
        <v>152</v>
      </c>
      <c r="F53" s="3" t="s">
        <v>129</v>
      </c>
      <c r="G53" s="3" t="s">
        <v>50</v>
      </c>
      <c r="H53" s="36">
        <v>62</v>
      </c>
    </row>
    <row r="54" spans="1:8" ht="40.5" customHeight="1">
      <c r="A54" s="12" t="s">
        <v>180</v>
      </c>
      <c r="B54" s="18"/>
      <c r="C54" s="3" t="s">
        <v>25</v>
      </c>
      <c r="D54" s="3" t="s">
        <v>26</v>
      </c>
      <c r="E54" s="3" t="s">
        <v>152</v>
      </c>
      <c r="F54" s="3" t="s">
        <v>51</v>
      </c>
      <c r="G54" s="3" t="s">
        <v>57</v>
      </c>
      <c r="H54" s="36">
        <v>12</v>
      </c>
    </row>
    <row r="55" spans="1:8" ht="32.25" customHeight="1">
      <c r="A55" s="11" t="s">
        <v>101</v>
      </c>
      <c r="B55" s="16" t="s">
        <v>100</v>
      </c>
      <c r="C55" s="8">
        <v>10</v>
      </c>
      <c r="D55" s="8" t="s">
        <v>15</v>
      </c>
      <c r="E55" s="8" t="s">
        <v>115</v>
      </c>
      <c r="F55" s="8" t="s">
        <v>17</v>
      </c>
      <c r="G55" s="8" t="s">
        <v>17</v>
      </c>
      <c r="H55" s="34">
        <f>SUM(H56:H58)</f>
        <v>89.03999999999999</v>
      </c>
    </row>
    <row r="56" spans="1:8" ht="22.5" customHeight="1">
      <c r="A56" s="12" t="s">
        <v>42</v>
      </c>
      <c r="B56" s="18" t="s">
        <v>1</v>
      </c>
      <c r="C56" s="3">
        <v>10</v>
      </c>
      <c r="D56" s="3" t="s">
        <v>26</v>
      </c>
      <c r="E56" s="3" t="s">
        <v>148</v>
      </c>
      <c r="F56" s="3" t="s">
        <v>79</v>
      </c>
      <c r="G56" s="3" t="s">
        <v>80</v>
      </c>
      <c r="H56" s="36">
        <v>41.04</v>
      </c>
    </row>
    <row r="57" spans="1:8" ht="22.5" customHeight="1">
      <c r="A57" s="12" t="s">
        <v>43</v>
      </c>
      <c r="B57" s="18" t="s">
        <v>102</v>
      </c>
      <c r="C57" s="3">
        <v>10</v>
      </c>
      <c r="D57" s="3" t="s">
        <v>14</v>
      </c>
      <c r="E57" s="3" t="s">
        <v>153</v>
      </c>
      <c r="F57" s="3" t="s">
        <v>76</v>
      </c>
      <c r="G57" s="3" t="s">
        <v>77</v>
      </c>
      <c r="H57" s="36">
        <v>30</v>
      </c>
    </row>
    <row r="58" spans="1:8" ht="22.5" customHeight="1">
      <c r="A58" s="12" t="s">
        <v>181</v>
      </c>
      <c r="B58" s="18" t="s">
        <v>2</v>
      </c>
      <c r="C58" s="3">
        <v>10</v>
      </c>
      <c r="D58" s="3" t="s">
        <v>14</v>
      </c>
      <c r="E58" s="3" t="s">
        <v>153</v>
      </c>
      <c r="F58" s="3" t="s">
        <v>78</v>
      </c>
      <c r="G58" s="3" t="s">
        <v>108</v>
      </c>
      <c r="H58" s="36">
        <v>18</v>
      </c>
    </row>
    <row r="59" spans="1:8" s="54" customFormat="1" ht="12.75">
      <c r="A59" s="50"/>
      <c r="B59" s="55"/>
      <c r="C59" s="52"/>
      <c r="D59" s="52"/>
      <c r="E59" s="52"/>
      <c r="F59" s="52"/>
      <c r="G59" s="52"/>
      <c r="H59" s="53"/>
    </row>
    <row r="60" spans="1:8" ht="12.75">
      <c r="A60" s="13"/>
      <c r="B60" s="19"/>
      <c r="C60" s="4"/>
      <c r="D60" s="4"/>
      <c r="E60" s="4"/>
      <c r="F60" s="4"/>
      <c r="G60" s="4"/>
      <c r="H60" s="38"/>
    </row>
    <row r="61" spans="1:8" ht="31.5" customHeight="1">
      <c r="A61" s="60" t="s">
        <v>149</v>
      </c>
      <c r="B61" s="60"/>
      <c r="C61" s="60"/>
      <c r="D61" s="60"/>
      <c r="E61" s="60"/>
      <c r="F61" s="60"/>
      <c r="G61" s="60"/>
      <c r="H61" s="60"/>
    </row>
    <row r="62" spans="1:8" ht="12.75">
      <c r="A62" s="13"/>
      <c r="B62" s="56"/>
      <c r="C62" s="56"/>
      <c r="D62" s="56"/>
      <c r="E62" s="56"/>
      <c r="F62" s="56"/>
      <c r="G62" s="56"/>
      <c r="H62" s="56"/>
    </row>
  </sheetData>
  <sheetProtection/>
  <mergeCells count="6">
    <mergeCell ref="B62:H62"/>
    <mergeCell ref="A1:H1"/>
    <mergeCell ref="A4:H4"/>
    <mergeCell ref="A3:H3"/>
    <mergeCell ref="A2:H2"/>
    <mergeCell ref="A61:H61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6">
      <selection activeCell="H13" sqref="H13"/>
    </sheetView>
  </sheetViews>
  <sheetFormatPr defaultColWidth="9.00390625" defaultRowHeight="12.75"/>
  <cols>
    <col min="1" max="1" width="6.25390625" style="14" customWidth="1"/>
    <col min="2" max="2" width="36.125" style="20" customWidth="1"/>
    <col min="3" max="3" width="6.00390625" style="6" customWidth="1"/>
    <col min="4" max="4" width="7.125" style="6" customWidth="1"/>
    <col min="5" max="5" width="13.00390625" style="6" customWidth="1"/>
    <col min="6" max="7" width="6.25390625" style="6" customWidth="1"/>
    <col min="8" max="8" width="11.75390625" style="39" customWidth="1"/>
    <col min="9" max="13" width="9.125" style="5" customWidth="1"/>
    <col min="14" max="16" width="9.125" style="5" hidden="1" customWidth="1"/>
    <col min="17" max="16384" width="9.125" style="5" customWidth="1"/>
  </cols>
  <sheetData>
    <row r="1" spans="1:8" ht="83.25" customHeight="1">
      <c r="A1" s="57" t="s">
        <v>150</v>
      </c>
      <c r="B1" s="58"/>
      <c r="C1" s="58"/>
      <c r="D1" s="58"/>
      <c r="E1" s="58"/>
      <c r="F1" s="58"/>
      <c r="G1" s="58"/>
      <c r="H1" s="58"/>
    </row>
    <row r="2" spans="1:8" ht="17.25" customHeight="1">
      <c r="A2" s="58" t="s">
        <v>81</v>
      </c>
      <c r="B2" s="58"/>
      <c r="C2" s="58"/>
      <c r="D2" s="58"/>
      <c r="E2" s="58"/>
      <c r="F2" s="58"/>
      <c r="G2" s="58"/>
      <c r="H2" s="58"/>
    </row>
    <row r="3" spans="1:8" ht="17.25" customHeight="1">
      <c r="A3" s="58" t="s">
        <v>111</v>
      </c>
      <c r="B3" s="58"/>
      <c r="C3" s="58"/>
      <c r="D3" s="58"/>
      <c r="E3" s="58"/>
      <c r="F3" s="58"/>
      <c r="G3" s="58"/>
      <c r="H3" s="58"/>
    </row>
    <row r="4" spans="1:8" ht="24.75" customHeight="1">
      <c r="A4" s="59"/>
      <c r="B4" s="59"/>
      <c r="C4" s="59"/>
      <c r="D4" s="59"/>
      <c r="E4" s="59"/>
      <c r="F4" s="59"/>
      <c r="G4" s="59"/>
      <c r="H4" s="59"/>
    </row>
    <row r="5" spans="1:8" s="1" customFormat="1" ht="28.5" customHeight="1">
      <c r="A5" s="11" t="s">
        <v>3</v>
      </c>
      <c r="B5" s="16" t="s">
        <v>4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104</v>
      </c>
      <c r="H5" s="34" t="s">
        <v>0</v>
      </c>
    </row>
    <row r="6" spans="1:8" ht="27.75" customHeight="1">
      <c r="A6" s="11"/>
      <c r="B6" s="16" t="s">
        <v>105</v>
      </c>
      <c r="C6" s="8" t="s">
        <v>10</v>
      </c>
      <c r="D6" s="8" t="s">
        <v>10</v>
      </c>
      <c r="E6" s="8" t="s">
        <v>115</v>
      </c>
      <c r="F6" s="8" t="s">
        <v>17</v>
      </c>
      <c r="G6" s="8" t="s">
        <v>17</v>
      </c>
      <c r="H6" s="34">
        <f>H7+H28+H32+H35+H37+H40+H43+H54</f>
        <v>4195.4</v>
      </c>
    </row>
    <row r="7" spans="1:8" ht="25.5">
      <c r="A7" s="11" t="s">
        <v>29</v>
      </c>
      <c r="B7" s="16" t="s">
        <v>93</v>
      </c>
      <c r="C7" s="8" t="s">
        <v>7</v>
      </c>
      <c r="D7" s="8" t="s">
        <v>15</v>
      </c>
      <c r="E7" s="8" t="s">
        <v>115</v>
      </c>
      <c r="F7" s="8" t="s">
        <v>17</v>
      </c>
      <c r="G7" s="8" t="s">
        <v>17</v>
      </c>
      <c r="H7" s="34">
        <f>H8+H11+H27</f>
        <v>2352.6</v>
      </c>
    </row>
    <row r="8" spans="1:8" ht="39" customHeight="1">
      <c r="A8" s="10" t="s">
        <v>30</v>
      </c>
      <c r="B8" s="15" t="s">
        <v>94</v>
      </c>
      <c r="C8" s="7" t="s">
        <v>7</v>
      </c>
      <c r="D8" s="7" t="s">
        <v>9</v>
      </c>
      <c r="E8" s="7" t="s">
        <v>116</v>
      </c>
      <c r="F8" s="7" t="s">
        <v>17</v>
      </c>
      <c r="G8" s="7" t="s">
        <v>17</v>
      </c>
      <c r="H8" s="35">
        <f>SUM(H9:H10)</f>
        <v>547</v>
      </c>
    </row>
    <row r="9" spans="1:8" ht="26.25" customHeight="1">
      <c r="A9" s="12" t="s">
        <v>82</v>
      </c>
      <c r="B9" s="22"/>
      <c r="C9" s="3" t="s">
        <v>7</v>
      </c>
      <c r="D9" s="3" t="s">
        <v>9</v>
      </c>
      <c r="E9" s="3" t="s">
        <v>116</v>
      </c>
      <c r="F9" s="3" t="s">
        <v>47</v>
      </c>
      <c r="G9" s="3" t="s">
        <v>48</v>
      </c>
      <c r="H9" s="36">
        <v>420</v>
      </c>
    </row>
    <row r="10" spans="1:8" ht="26.25" customHeight="1">
      <c r="A10" s="12" t="s">
        <v>83</v>
      </c>
      <c r="B10" s="22"/>
      <c r="C10" s="3" t="s">
        <v>7</v>
      </c>
      <c r="D10" s="3" t="s">
        <v>9</v>
      </c>
      <c r="E10" s="3" t="s">
        <v>116</v>
      </c>
      <c r="F10" s="3" t="s">
        <v>128</v>
      </c>
      <c r="G10" s="3" t="s">
        <v>50</v>
      </c>
      <c r="H10" s="36">
        <v>127</v>
      </c>
    </row>
    <row r="11" spans="1:8" s="2" customFormat="1" ht="34.5" customHeight="1">
      <c r="A11" s="10" t="s">
        <v>34</v>
      </c>
      <c r="B11" s="15" t="s">
        <v>23</v>
      </c>
      <c r="C11" s="7" t="s">
        <v>5</v>
      </c>
      <c r="D11" s="7" t="s">
        <v>6</v>
      </c>
      <c r="E11" s="7" t="s">
        <v>130</v>
      </c>
      <c r="F11" s="7" t="s">
        <v>17</v>
      </c>
      <c r="G11" s="7" t="s">
        <v>17</v>
      </c>
      <c r="H11" s="35">
        <f>H12+H15+H23+H26</f>
        <v>1760.6</v>
      </c>
    </row>
    <row r="12" spans="1:8" s="9" customFormat="1" ht="34.5" customHeight="1">
      <c r="A12" s="10" t="s">
        <v>35</v>
      </c>
      <c r="B12" s="21" t="s">
        <v>44</v>
      </c>
      <c r="C12" s="7" t="s">
        <v>5</v>
      </c>
      <c r="D12" s="7" t="s">
        <v>6</v>
      </c>
      <c r="E12" s="7" t="s">
        <v>130</v>
      </c>
      <c r="F12" s="7" t="s">
        <v>49</v>
      </c>
      <c r="G12" s="7" t="s">
        <v>17</v>
      </c>
      <c r="H12" s="35">
        <f>SUM(H13:H14)</f>
        <v>1200.6</v>
      </c>
    </row>
    <row r="13" spans="1:8" ht="34.5" customHeight="1">
      <c r="A13" s="12" t="s">
        <v>65</v>
      </c>
      <c r="B13" s="17"/>
      <c r="C13" s="3" t="s">
        <v>5</v>
      </c>
      <c r="D13" s="3" t="s">
        <v>6</v>
      </c>
      <c r="E13" s="3" t="s">
        <v>130</v>
      </c>
      <c r="F13" s="3" t="s">
        <v>49</v>
      </c>
      <c r="G13" s="3" t="s">
        <v>48</v>
      </c>
      <c r="H13" s="36">
        <v>921.6</v>
      </c>
    </row>
    <row r="14" spans="1:8" ht="34.5" customHeight="1">
      <c r="A14" s="12" t="s">
        <v>66</v>
      </c>
      <c r="B14" s="17"/>
      <c r="C14" s="3" t="s">
        <v>5</v>
      </c>
      <c r="D14" s="3" t="s">
        <v>6</v>
      </c>
      <c r="E14" s="3" t="s">
        <v>130</v>
      </c>
      <c r="F14" s="3" t="s">
        <v>128</v>
      </c>
      <c r="G14" s="3" t="s">
        <v>50</v>
      </c>
      <c r="H14" s="36">
        <v>279</v>
      </c>
    </row>
    <row r="15" spans="1:8" s="47" customFormat="1" ht="38.25" customHeight="1">
      <c r="A15" s="45" t="s">
        <v>46</v>
      </c>
      <c r="B15" s="48" t="s">
        <v>106</v>
      </c>
      <c r="C15" s="46" t="s">
        <v>5</v>
      </c>
      <c r="D15" s="46" t="s">
        <v>6</v>
      </c>
      <c r="E15" s="7" t="s">
        <v>151</v>
      </c>
      <c r="F15" s="46" t="s">
        <v>51</v>
      </c>
      <c r="G15" s="46" t="s">
        <v>17</v>
      </c>
      <c r="H15" s="42">
        <f>SUM(H16:H22)</f>
        <v>450</v>
      </c>
    </row>
    <row r="16" spans="1:8" ht="34.5" customHeight="1">
      <c r="A16" s="12" t="s">
        <v>63</v>
      </c>
      <c r="B16" s="17"/>
      <c r="C16" s="3" t="s">
        <v>5</v>
      </c>
      <c r="D16" s="3" t="s">
        <v>6</v>
      </c>
      <c r="E16" s="3" t="s">
        <v>151</v>
      </c>
      <c r="F16" s="3" t="s">
        <v>51</v>
      </c>
      <c r="G16" s="3" t="s">
        <v>53</v>
      </c>
      <c r="H16" s="36">
        <v>50</v>
      </c>
    </row>
    <row r="17" spans="1:8" ht="34.5" customHeight="1">
      <c r="A17" s="12" t="s">
        <v>64</v>
      </c>
      <c r="B17" s="17"/>
      <c r="C17" s="3" t="s">
        <v>52</v>
      </c>
      <c r="D17" s="3" t="s">
        <v>6</v>
      </c>
      <c r="E17" s="3" t="s">
        <v>151</v>
      </c>
      <c r="F17" s="3" t="s">
        <v>51</v>
      </c>
      <c r="G17" s="3" t="s">
        <v>54</v>
      </c>
      <c r="H17" s="36">
        <v>48</v>
      </c>
    </row>
    <row r="18" spans="1:8" ht="34.5" customHeight="1">
      <c r="A18" s="12" t="s">
        <v>67</v>
      </c>
      <c r="B18" s="17"/>
      <c r="C18" s="3" t="s">
        <v>5</v>
      </c>
      <c r="D18" s="3" t="s">
        <v>6</v>
      </c>
      <c r="E18" s="3" t="s">
        <v>151</v>
      </c>
      <c r="F18" s="3" t="s">
        <v>51</v>
      </c>
      <c r="G18" s="3" t="s">
        <v>55</v>
      </c>
      <c r="H18" s="36">
        <v>130</v>
      </c>
    </row>
    <row r="19" spans="1:8" ht="34.5" customHeight="1">
      <c r="A19" s="12" t="s">
        <v>68</v>
      </c>
      <c r="B19" s="17"/>
      <c r="C19" s="3" t="s">
        <v>52</v>
      </c>
      <c r="D19" s="3" t="s">
        <v>6</v>
      </c>
      <c r="E19" s="3" t="s">
        <v>151</v>
      </c>
      <c r="F19" s="3" t="s">
        <v>51</v>
      </c>
      <c r="G19" s="3" t="s">
        <v>56</v>
      </c>
      <c r="H19" s="36">
        <v>6</v>
      </c>
    </row>
    <row r="20" spans="1:8" ht="34.5" customHeight="1">
      <c r="A20" s="12" t="s">
        <v>69</v>
      </c>
      <c r="B20" s="17"/>
      <c r="C20" s="3" t="s">
        <v>52</v>
      </c>
      <c r="D20" s="3" t="s">
        <v>6</v>
      </c>
      <c r="E20" s="3" t="s">
        <v>151</v>
      </c>
      <c r="F20" s="3" t="s">
        <v>51</v>
      </c>
      <c r="G20" s="3" t="s">
        <v>57</v>
      </c>
      <c r="H20" s="36">
        <v>5</v>
      </c>
    </row>
    <row r="21" spans="1:8" ht="34.5" customHeight="1">
      <c r="A21" s="12" t="s">
        <v>70</v>
      </c>
      <c r="B21" s="17"/>
      <c r="C21" s="3" t="s">
        <v>5</v>
      </c>
      <c r="D21" s="3" t="s">
        <v>6</v>
      </c>
      <c r="E21" s="3" t="s">
        <v>151</v>
      </c>
      <c r="F21" s="3" t="s">
        <v>51</v>
      </c>
      <c r="G21" s="3" t="s">
        <v>59</v>
      </c>
      <c r="H21" s="36">
        <v>9</v>
      </c>
    </row>
    <row r="22" spans="1:8" ht="37.5" customHeight="1">
      <c r="A22" s="12" t="s">
        <v>71</v>
      </c>
      <c r="B22" s="17"/>
      <c r="C22" s="3" t="s">
        <v>52</v>
      </c>
      <c r="D22" s="3" t="s">
        <v>6</v>
      </c>
      <c r="E22" s="3" t="s">
        <v>151</v>
      </c>
      <c r="F22" s="3" t="s">
        <v>51</v>
      </c>
      <c r="G22" s="3" t="s">
        <v>62</v>
      </c>
      <c r="H22" s="36">
        <v>202</v>
      </c>
    </row>
    <row r="23" spans="1:8" s="47" customFormat="1" ht="34.5" customHeight="1">
      <c r="A23" s="45" t="s">
        <v>86</v>
      </c>
      <c r="B23" s="48" t="s">
        <v>84</v>
      </c>
      <c r="C23" s="46" t="s">
        <v>5</v>
      </c>
      <c r="D23" s="46" t="s">
        <v>6</v>
      </c>
      <c r="E23" s="46" t="s">
        <v>151</v>
      </c>
      <c r="F23" s="46" t="s">
        <v>58</v>
      </c>
      <c r="G23" s="46" t="s">
        <v>17</v>
      </c>
      <c r="H23" s="42">
        <f>SUM(H24:H25)</f>
        <v>95</v>
      </c>
    </row>
    <row r="24" spans="1:8" ht="34.5" customHeight="1">
      <c r="A24" s="12" t="s">
        <v>88</v>
      </c>
      <c r="B24" s="17"/>
      <c r="C24" s="3" t="s">
        <v>5</v>
      </c>
      <c r="D24" s="3" t="s">
        <v>6</v>
      </c>
      <c r="E24" s="3" t="s">
        <v>151</v>
      </c>
      <c r="F24" s="3" t="s">
        <v>58</v>
      </c>
      <c r="G24" s="3" t="s">
        <v>57</v>
      </c>
      <c r="H24" s="36">
        <v>80</v>
      </c>
    </row>
    <row r="25" spans="1:8" ht="34.5" customHeight="1">
      <c r="A25" s="12" t="s">
        <v>89</v>
      </c>
      <c r="B25" s="17"/>
      <c r="C25" s="3" t="s">
        <v>5</v>
      </c>
      <c r="D25" s="3" t="s">
        <v>6</v>
      </c>
      <c r="E25" s="3" t="s">
        <v>151</v>
      </c>
      <c r="F25" s="3" t="s">
        <v>58</v>
      </c>
      <c r="G25" s="3" t="s">
        <v>61</v>
      </c>
      <c r="H25" s="36">
        <v>15</v>
      </c>
    </row>
    <row r="26" spans="1:8" s="47" customFormat="1" ht="34.5" customHeight="1">
      <c r="A26" s="45" t="s">
        <v>87</v>
      </c>
      <c r="B26" s="48" t="s">
        <v>85</v>
      </c>
      <c r="C26" s="46" t="s">
        <v>52</v>
      </c>
      <c r="D26" s="46" t="s">
        <v>6</v>
      </c>
      <c r="E26" s="46" t="s">
        <v>151</v>
      </c>
      <c r="F26" s="46" t="s">
        <v>60</v>
      </c>
      <c r="G26" s="46" t="s">
        <v>59</v>
      </c>
      <c r="H26" s="42">
        <v>15</v>
      </c>
    </row>
    <row r="27" spans="1:8" s="1" customFormat="1" ht="24.75" customHeight="1">
      <c r="A27" s="10" t="s">
        <v>103</v>
      </c>
      <c r="B27" s="15" t="s">
        <v>107</v>
      </c>
      <c r="C27" s="7" t="s">
        <v>5</v>
      </c>
      <c r="D27" s="7" t="s">
        <v>18</v>
      </c>
      <c r="E27" s="7" t="s">
        <v>117</v>
      </c>
      <c r="F27" s="7" t="s">
        <v>72</v>
      </c>
      <c r="G27" s="7" t="s">
        <v>59</v>
      </c>
      <c r="H27" s="35">
        <v>45</v>
      </c>
    </row>
    <row r="28" spans="1:8" ht="22.5" customHeight="1">
      <c r="A28" s="11" t="s">
        <v>36</v>
      </c>
      <c r="B28" s="16" t="s">
        <v>92</v>
      </c>
      <c r="C28" s="8" t="s">
        <v>9</v>
      </c>
      <c r="D28" s="8" t="s">
        <v>10</v>
      </c>
      <c r="E28" s="8" t="s">
        <v>115</v>
      </c>
      <c r="F28" s="8" t="s">
        <v>17</v>
      </c>
      <c r="G28" s="8" t="s">
        <v>17</v>
      </c>
      <c r="H28" s="34">
        <f>H29</f>
        <v>68.3</v>
      </c>
    </row>
    <row r="29" spans="1:8" ht="36.75" customHeight="1">
      <c r="A29" s="10" t="s">
        <v>37</v>
      </c>
      <c r="B29" s="15" t="s">
        <v>11</v>
      </c>
      <c r="C29" s="7" t="s">
        <v>9</v>
      </c>
      <c r="D29" s="7" t="s">
        <v>12</v>
      </c>
      <c r="E29" s="3" t="s">
        <v>118</v>
      </c>
      <c r="F29" s="3" t="s">
        <v>49</v>
      </c>
      <c r="G29" s="7" t="s">
        <v>45</v>
      </c>
      <c r="H29" s="35">
        <f>SUM(H30:H31)</f>
        <v>68.3</v>
      </c>
    </row>
    <row r="30" spans="1:8" ht="36.75" customHeight="1">
      <c r="A30" s="12" t="s">
        <v>31</v>
      </c>
      <c r="B30" s="18"/>
      <c r="C30" s="3" t="s">
        <v>9</v>
      </c>
      <c r="D30" s="3" t="s">
        <v>12</v>
      </c>
      <c r="E30" s="3" t="s">
        <v>118</v>
      </c>
      <c r="F30" s="3" t="s">
        <v>49</v>
      </c>
      <c r="G30" s="3" t="s">
        <v>48</v>
      </c>
      <c r="H30" s="36">
        <v>52.46</v>
      </c>
    </row>
    <row r="31" spans="1:8" ht="36.75" customHeight="1">
      <c r="A31" s="12" t="s">
        <v>90</v>
      </c>
      <c r="B31" s="18"/>
      <c r="C31" s="3" t="s">
        <v>9</v>
      </c>
      <c r="D31" s="3" t="s">
        <v>12</v>
      </c>
      <c r="E31" s="3" t="s">
        <v>118</v>
      </c>
      <c r="F31" s="3" t="s">
        <v>128</v>
      </c>
      <c r="G31" s="3" t="s">
        <v>50</v>
      </c>
      <c r="H31" s="36">
        <v>15.84</v>
      </c>
    </row>
    <row r="32" spans="1:8" s="9" customFormat="1" ht="38.25" customHeight="1">
      <c r="A32" s="11" t="s">
        <v>38</v>
      </c>
      <c r="B32" s="23" t="s">
        <v>13</v>
      </c>
      <c r="C32" s="24" t="s">
        <v>14</v>
      </c>
      <c r="D32" s="24" t="s">
        <v>15</v>
      </c>
      <c r="E32" s="8" t="s">
        <v>115</v>
      </c>
      <c r="F32" s="25" t="s">
        <v>17</v>
      </c>
      <c r="G32" s="26" t="s">
        <v>17</v>
      </c>
      <c r="H32" s="34">
        <f>H33+H34</f>
        <v>26.4</v>
      </c>
    </row>
    <row r="33" spans="1:8" ht="25.5" customHeight="1">
      <c r="A33" s="12" t="s">
        <v>109</v>
      </c>
      <c r="B33" s="18" t="s">
        <v>8</v>
      </c>
      <c r="C33" s="3" t="s">
        <v>14</v>
      </c>
      <c r="D33" s="3" t="s">
        <v>27</v>
      </c>
      <c r="E33" s="3" t="s">
        <v>132</v>
      </c>
      <c r="F33" s="3" t="s">
        <v>51</v>
      </c>
      <c r="G33" s="3" t="s">
        <v>62</v>
      </c>
      <c r="H33" s="36">
        <v>1.4</v>
      </c>
    </row>
    <row r="34" spans="1:8" ht="36" customHeight="1">
      <c r="A34" s="12" t="s">
        <v>110</v>
      </c>
      <c r="B34" s="27" t="s">
        <v>91</v>
      </c>
      <c r="C34" s="28" t="s">
        <v>14</v>
      </c>
      <c r="D34" s="28" t="s">
        <v>16</v>
      </c>
      <c r="E34" s="29" t="s">
        <v>131</v>
      </c>
      <c r="F34" s="29" t="s">
        <v>51</v>
      </c>
      <c r="G34" s="30" t="s">
        <v>56</v>
      </c>
      <c r="H34" s="37">
        <v>25</v>
      </c>
    </row>
    <row r="35" spans="1:8" ht="21" customHeight="1">
      <c r="A35" s="11" t="s">
        <v>33</v>
      </c>
      <c r="B35" s="31" t="s">
        <v>95</v>
      </c>
      <c r="C35" s="26" t="s">
        <v>27</v>
      </c>
      <c r="D35" s="26" t="s">
        <v>15</v>
      </c>
      <c r="E35" s="8" t="s">
        <v>115</v>
      </c>
      <c r="F35" s="26" t="s">
        <v>17</v>
      </c>
      <c r="G35" s="26" t="s">
        <v>17</v>
      </c>
      <c r="H35" s="34">
        <f>H36</f>
        <v>50</v>
      </c>
    </row>
    <row r="36" spans="1:8" ht="23.25" customHeight="1">
      <c r="A36" s="12" t="s">
        <v>32</v>
      </c>
      <c r="B36" s="32" t="s">
        <v>28</v>
      </c>
      <c r="C36" s="33" t="s">
        <v>27</v>
      </c>
      <c r="D36" s="33" t="s">
        <v>26</v>
      </c>
      <c r="E36" s="33" t="s">
        <v>133</v>
      </c>
      <c r="F36" s="33" t="s">
        <v>51</v>
      </c>
      <c r="G36" s="33" t="s">
        <v>56</v>
      </c>
      <c r="H36" s="36">
        <v>50</v>
      </c>
    </row>
    <row r="37" spans="1:8" s="9" customFormat="1" ht="27" customHeight="1">
      <c r="A37" s="11" t="s">
        <v>120</v>
      </c>
      <c r="B37" s="16" t="s">
        <v>119</v>
      </c>
      <c r="C37" s="8" t="s">
        <v>24</v>
      </c>
      <c r="D37" s="8" t="s">
        <v>113</v>
      </c>
      <c r="E37" s="8" t="s">
        <v>115</v>
      </c>
      <c r="F37" s="8" t="s">
        <v>17</v>
      </c>
      <c r="G37" s="8" t="s">
        <v>17</v>
      </c>
      <c r="H37" s="34">
        <f>SUM(H38:H39)</f>
        <v>554</v>
      </c>
    </row>
    <row r="38" spans="1:8" s="43" customFormat="1" ht="24.75" customHeight="1">
      <c r="A38" s="40" t="s">
        <v>39</v>
      </c>
      <c r="B38" s="44" t="s">
        <v>112</v>
      </c>
      <c r="C38" s="41" t="s">
        <v>24</v>
      </c>
      <c r="D38" s="41" t="s">
        <v>113</v>
      </c>
      <c r="E38" s="41" t="s">
        <v>134</v>
      </c>
      <c r="F38" s="41" t="s">
        <v>114</v>
      </c>
      <c r="G38" s="41" t="s">
        <v>61</v>
      </c>
      <c r="H38" s="36">
        <v>244</v>
      </c>
    </row>
    <row r="39" spans="1:8" ht="24.75" customHeight="1">
      <c r="A39" s="12" t="s">
        <v>136</v>
      </c>
      <c r="B39" s="44" t="s">
        <v>112</v>
      </c>
      <c r="C39" s="3" t="s">
        <v>24</v>
      </c>
      <c r="D39" s="3" t="s">
        <v>113</v>
      </c>
      <c r="E39" s="3" t="s">
        <v>135</v>
      </c>
      <c r="F39" s="3" t="s">
        <v>114</v>
      </c>
      <c r="G39" s="3" t="s">
        <v>61</v>
      </c>
      <c r="H39" s="36">
        <v>310</v>
      </c>
    </row>
    <row r="40" spans="1:8" s="9" customFormat="1" ht="27" customHeight="1">
      <c r="A40" s="11" t="s">
        <v>146</v>
      </c>
      <c r="B40" s="16" t="s">
        <v>147</v>
      </c>
      <c r="C40" s="8" t="s">
        <v>24</v>
      </c>
      <c r="D40" s="8" t="s">
        <v>14</v>
      </c>
      <c r="E40" s="8" t="s">
        <v>115</v>
      </c>
      <c r="F40" s="8" t="s">
        <v>17</v>
      </c>
      <c r="G40" s="8" t="s">
        <v>17</v>
      </c>
      <c r="H40" s="42">
        <f>SUM(H41:H42)</f>
        <v>519.7</v>
      </c>
    </row>
    <row r="41" spans="1:8" ht="24.75" customHeight="1">
      <c r="A41" s="12" t="s">
        <v>40</v>
      </c>
      <c r="B41" s="44" t="s">
        <v>139</v>
      </c>
      <c r="C41" s="3" t="s">
        <v>24</v>
      </c>
      <c r="D41" s="3" t="s">
        <v>14</v>
      </c>
      <c r="E41" s="41" t="s">
        <v>137</v>
      </c>
      <c r="F41" s="3" t="s">
        <v>51</v>
      </c>
      <c r="G41" s="3" t="s">
        <v>56</v>
      </c>
      <c r="H41" s="36">
        <v>236.4</v>
      </c>
    </row>
    <row r="42" spans="1:8" ht="24.75" customHeight="1">
      <c r="A42" s="12" t="s">
        <v>41</v>
      </c>
      <c r="B42" s="44" t="s">
        <v>96</v>
      </c>
      <c r="C42" s="3" t="s">
        <v>24</v>
      </c>
      <c r="D42" s="3" t="s">
        <v>14</v>
      </c>
      <c r="E42" s="41" t="s">
        <v>138</v>
      </c>
      <c r="F42" s="3" t="s">
        <v>51</v>
      </c>
      <c r="G42" s="3" t="s">
        <v>57</v>
      </c>
      <c r="H42" s="36">
        <v>283.3</v>
      </c>
    </row>
    <row r="43" spans="1:8" s="2" customFormat="1" ht="30" customHeight="1">
      <c r="A43" s="11" t="s">
        <v>101</v>
      </c>
      <c r="B43" s="16" t="s">
        <v>97</v>
      </c>
      <c r="C43" s="8" t="s">
        <v>25</v>
      </c>
      <c r="D43" s="8" t="s">
        <v>15</v>
      </c>
      <c r="E43" s="8" t="s">
        <v>115</v>
      </c>
      <c r="F43" s="8" t="s">
        <v>17</v>
      </c>
      <c r="G43" s="8" t="s">
        <v>17</v>
      </c>
      <c r="H43" s="34">
        <f>H49+H44+H50</f>
        <v>527.96</v>
      </c>
    </row>
    <row r="44" spans="1:8" s="9" customFormat="1" ht="29.25" customHeight="1">
      <c r="A44" s="10" t="s">
        <v>42</v>
      </c>
      <c r="B44" s="15" t="s">
        <v>99</v>
      </c>
      <c r="C44" s="7" t="s">
        <v>25</v>
      </c>
      <c r="D44" s="7" t="s">
        <v>26</v>
      </c>
      <c r="E44" s="7" t="s">
        <v>140</v>
      </c>
      <c r="F44" s="7" t="s">
        <v>17</v>
      </c>
      <c r="G44" s="7" t="s">
        <v>17</v>
      </c>
      <c r="H44" s="35">
        <f>SUM(H45:H48)</f>
        <v>291.76</v>
      </c>
    </row>
    <row r="45" spans="1:8" ht="26.25" customHeight="1">
      <c r="A45" s="12" t="s">
        <v>141</v>
      </c>
      <c r="B45" s="18"/>
      <c r="C45" s="3" t="s">
        <v>25</v>
      </c>
      <c r="D45" s="3" t="s">
        <v>26</v>
      </c>
      <c r="E45" s="41" t="s">
        <v>140</v>
      </c>
      <c r="F45" s="3" t="s">
        <v>74</v>
      </c>
      <c r="G45" s="3" t="s">
        <v>48</v>
      </c>
      <c r="H45" s="36">
        <v>211</v>
      </c>
    </row>
    <row r="46" spans="1:8" ht="26.25" customHeight="1">
      <c r="A46" s="12" t="s">
        <v>142</v>
      </c>
      <c r="B46" s="18"/>
      <c r="C46" s="3" t="s">
        <v>25</v>
      </c>
      <c r="D46" s="3" t="s">
        <v>26</v>
      </c>
      <c r="E46" s="41" t="s">
        <v>140</v>
      </c>
      <c r="F46" s="3" t="s">
        <v>75</v>
      </c>
      <c r="G46" s="3" t="s">
        <v>77</v>
      </c>
      <c r="H46" s="36">
        <v>8.64</v>
      </c>
    </row>
    <row r="47" spans="1:8" ht="26.25" customHeight="1">
      <c r="A47" s="12" t="s">
        <v>143</v>
      </c>
      <c r="B47" s="18"/>
      <c r="C47" s="3" t="s">
        <v>25</v>
      </c>
      <c r="D47" s="3" t="s">
        <v>26</v>
      </c>
      <c r="E47" s="41" t="s">
        <v>140</v>
      </c>
      <c r="F47" s="3" t="s">
        <v>129</v>
      </c>
      <c r="G47" s="3" t="s">
        <v>50</v>
      </c>
      <c r="H47" s="36">
        <v>63.72</v>
      </c>
    </row>
    <row r="48" spans="1:8" ht="34.5" customHeight="1">
      <c r="A48" s="12" t="s">
        <v>144</v>
      </c>
      <c r="B48" s="18"/>
      <c r="C48" s="3" t="s">
        <v>25</v>
      </c>
      <c r="D48" s="3" t="s">
        <v>26</v>
      </c>
      <c r="E48" s="41" t="s">
        <v>140</v>
      </c>
      <c r="F48" s="3" t="s">
        <v>51</v>
      </c>
      <c r="G48" s="3" t="s">
        <v>57</v>
      </c>
      <c r="H48" s="36">
        <v>8.4</v>
      </c>
    </row>
    <row r="49" spans="1:8" s="43" customFormat="1" ht="23.25" customHeight="1">
      <c r="A49" s="40" t="s">
        <v>145</v>
      </c>
      <c r="B49" s="44" t="s">
        <v>73</v>
      </c>
      <c r="C49" s="41" t="s">
        <v>25</v>
      </c>
      <c r="D49" s="41" t="s">
        <v>26</v>
      </c>
      <c r="E49" s="41" t="s">
        <v>140</v>
      </c>
      <c r="F49" s="41" t="s">
        <v>51</v>
      </c>
      <c r="G49" s="41" t="s">
        <v>59</v>
      </c>
      <c r="H49" s="49">
        <v>100</v>
      </c>
    </row>
    <row r="50" spans="1:8" s="9" customFormat="1" ht="27" customHeight="1">
      <c r="A50" s="10" t="s">
        <v>43</v>
      </c>
      <c r="B50" s="15" t="s">
        <v>98</v>
      </c>
      <c r="C50" s="7" t="s">
        <v>25</v>
      </c>
      <c r="D50" s="7" t="s">
        <v>26</v>
      </c>
      <c r="E50" s="7" t="s">
        <v>152</v>
      </c>
      <c r="F50" s="7" t="s">
        <v>17</v>
      </c>
      <c r="G50" s="7" t="s">
        <v>17</v>
      </c>
      <c r="H50" s="35">
        <f>SUM(H51:H53)</f>
        <v>136.2</v>
      </c>
    </row>
    <row r="51" spans="1:8" ht="27" customHeight="1">
      <c r="A51" s="40" t="s">
        <v>121</v>
      </c>
      <c r="B51" s="44"/>
      <c r="C51" s="41" t="s">
        <v>25</v>
      </c>
      <c r="D51" s="41" t="s">
        <v>26</v>
      </c>
      <c r="E51" s="3" t="s">
        <v>152</v>
      </c>
      <c r="F51" s="41" t="s">
        <v>74</v>
      </c>
      <c r="G51" s="41" t="s">
        <v>48</v>
      </c>
      <c r="H51" s="49">
        <v>100</v>
      </c>
    </row>
    <row r="52" spans="1:8" ht="27" customHeight="1">
      <c r="A52" s="40" t="s">
        <v>122</v>
      </c>
      <c r="B52" s="44"/>
      <c r="C52" s="41" t="s">
        <v>25</v>
      </c>
      <c r="D52" s="41" t="s">
        <v>26</v>
      </c>
      <c r="E52" s="3" t="s">
        <v>152</v>
      </c>
      <c r="F52" s="41" t="s">
        <v>129</v>
      </c>
      <c r="G52" s="41" t="s">
        <v>50</v>
      </c>
      <c r="H52" s="49">
        <v>30.2</v>
      </c>
    </row>
    <row r="53" spans="1:8" ht="40.5" customHeight="1">
      <c r="A53" s="40" t="s">
        <v>123</v>
      </c>
      <c r="B53" s="44"/>
      <c r="C53" s="41" t="s">
        <v>25</v>
      </c>
      <c r="D53" s="41" t="s">
        <v>26</v>
      </c>
      <c r="E53" s="3" t="s">
        <v>152</v>
      </c>
      <c r="F53" s="41" t="s">
        <v>51</v>
      </c>
      <c r="G53" s="41" t="s">
        <v>57</v>
      </c>
      <c r="H53" s="49">
        <v>6</v>
      </c>
    </row>
    <row r="54" spans="1:8" ht="32.25" customHeight="1">
      <c r="A54" s="11" t="s">
        <v>124</v>
      </c>
      <c r="B54" s="16" t="s">
        <v>100</v>
      </c>
      <c r="C54" s="8">
        <v>10</v>
      </c>
      <c r="D54" s="8" t="s">
        <v>15</v>
      </c>
      <c r="E54" s="8" t="s">
        <v>115</v>
      </c>
      <c r="F54" s="8" t="s">
        <v>17</v>
      </c>
      <c r="G54" s="8" t="s">
        <v>17</v>
      </c>
      <c r="H54" s="34">
        <f>SUM(H55:H57)</f>
        <v>96.44</v>
      </c>
    </row>
    <row r="55" spans="1:8" ht="22.5" customHeight="1">
      <c r="A55" s="40" t="s">
        <v>125</v>
      </c>
      <c r="B55" s="44" t="s">
        <v>1</v>
      </c>
      <c r="C55" s="41">
        <v>10</v>
      </c>
      <c r="D55" s="41" t="s">
        <v>26</v>
      </c>
      <c r="E55" s="41" t="s">
        <v>148</v>
      </c>
      <c r="F55" s="41" t="s">
        <v>79</v>
      </c>
      <c r="G55" s="41" t="s">
        <v>80</v>
      </c>
      <c r="H55" s="49">
        <v>48.44</v>
      </c>
    </row>
    <row r="56" spans="1:8" ht="22.5" customHeight="1">
      <c r="A56" s="40" t="s">
        <v>126</v>
      </c>
      <c r="B56" s="44" t="s">
        <v>102</v>
      </c>
      <c r="C56" s="41">
        <v>10</v>
      </c>
      <c r="D56" s="41" t="s">
        <v>14</v>
      </c>
      <c r="E56" s="41" t="s">
        <v>153</v>
      </c>
      <c r="F56" s="41" t="s">
        <v>76</v>
      </c>
      <c r="G56" s="41" t="s">
        <v>77</v>
      </c>
      <c r="H56" s="49">
        <v>30</v>
      </c>
    </row>
    <row r="57" spans="1:8" ht="22.5" customHeight="1">
      <c r="A57" s="40" t="s">
        <v>127</v>
      </c>
      <c r="B57" s="44" t="s">
        <v>2</v>
      </c>
      <c r="C57" s="41">
        <v>10</v>
      </c>
      <c r="D57" s="41" t="s">
        <v>14</v>
      </c>
      <c r="E57" s="41" t="s">
        <v>153</v>
      </c>
      <c r="F57" s="41" t="s">
        <v>78</v>
      </c>
      <c r="G57" s="41" t="s">
        <v>108</v>
      </c>
      <c r="H57" s="49">
        <v>18</v>
      </c>
    </row>
    <row r="58" spans="1:8" s="54" customFormat="1" ht="12.75">
      <c r="A58" s="50"/>
      <c r="B58" s="51"/>
      <c r="C58" s="52"/>
      <c r="D58" s="52"/>
      <c r="E58" s="52"/>
      <c r="F58" s="52"/>
      <c r="G58" s="52"/>
      <c r="H58" s="53"/>
    </row>
    <row r="59" spans="1:8" ht="12.75">
      <c r="A59" s="13"/>
      <c r="B59" s="19"/>
      <c r="C59" s="4"/>
      <c r="D59" s="4"/>
      <c r="E59" s="4"/>
      <c r="F59" s="4"/>
      <c r="G59" s="4"/>
      <c r="H59" s="38"/>
    </row>
    <row r="60" spans="1:8" ht="31.5" customHeight="1">
      <c r="A60" s="60" t="s">
        <v>149</v>
      </c>
      <c r="B60" s="60"/>
      <c r="C60" s="60"/>
      <c r="D60" s="60"/>
      <c r="E60" s="60"/>
      <c r="F60" s="60"/>
      <c r="G60" s="60"/>
      <c r="H60" s="60"/>
    </row>
    <row r="61" spans="1:8" ht="12.75">
      <c r="A61" s="13"/>
      <c r="B61" s="56"/>
      <c r="C61" s="56"/>
      <c r="D61" s="56"/>
      <c r="E61" s="56"/>
      <c r="F61" s="56"/>
      <c r="G61" s="56"/>
      <c r="H61" s="56"/>
    </row>
  </sheetData>
  <sheetProtection/>
  <mergeCells count="6">
    <mergeCell ref="A1:H1"/>
    <mergeCell ref="A2:H2"/>
    <mergeCell ref="A3:H3"/>
    <mergeCell ref="A4:H4"/>
    <mergeCell ref="A60:H60"/>
    <mergeCell ref="B61:H61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поиск</dc:creator>
  <cp:keywords/>
  <dc:description/>
  <cp:lastModifiedBy>admin</cp:lastModifiedBy>
  <cp:lastPrinted>2015-12-21T06:56:20Z</cp:lastPrinted>
  <dcterms:created xsi:type="dcterms:W3CDTF">2010-11-24T12:59:50Z</dcterms:created>
  <dcterms:modified xsi:type="dcterms:W3CDTF">2016-12-20T08:56:34Z</dcterms:modified>
  <cp:category/>
  <cp:version/>
  <cp:contentType/>
  <cp:contentStatus/>
</cp:coreProperties>
</file>