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8640" windowHeight="80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<sst xmlns="http://schemas.openxmlformats.org/spreadsheetml/2006/main" count="245" uniqueCount="119">
  <si>
    <t>Сумма</t>
  </si>
  <si>
    <t>код</t>
  </si>
  <si>
    <t>Наименование разделов, подразделов</t>
  </si>
  <si>
    <t>Глава местной администрации (485367) - 77067</t>
  </si>
  <si>
    <t>Функционирование Правительства РФ высших органов исполнительной власти  субъектов РФ(951850)+318750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</si>
  <si>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</si>
  <si>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</si>
  <si>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</si>
  <si>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Жилищно-коммунальное хозяйство</t>
  </si>
  <si>
    <t xml:space="preserve">Культура, кинематография, средства массовой информации </t>
  </si>
  <si>
    <t>Социальная политика в том числе:</t>
  </si>
  <si>
    <t xml:space="preserve">Пенсионное обеспечение </t>
  </si>
  <si>
    <t xml:space="preserve">Прочие мероприятия в области  социальной политики  </t>
  </si>
  <si>
    <t xml:space="preserve">Социальное обеспечение </t>
  </si>
  <si>
    <t>Резервные фонды</t>
  </si>
  <si>
    <t>Всего</t>
  </si>
  <si>
    <t>Приложение №5</t>
  </si>
  <si>
    <t>Ведомственная  классификация расходов  проекта бюджета Марухского</t>
  </si>
  <si>
    <t>№ п/п</t>
  </si>
  <si>
    <t xml:space="preserve">Наименование учреждение </t>
  </si>
  <si>
    <t>Администрация Марухского сельского поселения</t>
  </si>
  <si>
    <t>Код главы</t>
  </si>
  <si>
    <t>Раздел</t>
  </si>
  <si>
    <t>Подраздел</t>
  </si>
  <si>
    <t>КЦСР</t>
  </si>
  <si>
    <t>КВР</t>
  </si>
  <si>
    <t xml:space="preserve"> Общегосударственные вопросы</t>
  </si>
  <si>
    <t xml:space="preserve">Выполнение функций органами местрого самоуправления </t>
  </si>
  <si>
    <t xml:space="preserve">0 1 </t>
  </si>
  <si>
    <t>0 4</t>
  </si>
  <si>
    <t>00 000 00</t>
  </si>
  <si>
    <t>0 00</t>
  </si>
  <si>
    <t xml:space="preserve">Руководство и управление в сфере установленных функций органов государственной власти субъектов РФ и органов местного самоуправления </t>
  </si>
  <si>
    <t>00 200 00</t>
  </si>
  <si>
    <t xml:space="preserve">Центральный аппарат </t>
  </si>
  <si>
    <t>Выполнение функций органами местного самоуправления</t>
  </si>
  <si>
    <t>00 204 00</t>
  </si>
  <si>
    <t>5 00</t>
  </si>
  <si>
    <t>0 1</t>
  </si>
  <si>
    <t>0 000000</t>
  </si>
  <si>
    <t>Руководство и управление в сфере установленных функций</t>
  </si>
  <si>
    <t>Государственная регистрация актов гражданского состояния</t>
  </si>
  <si>
    <t>Выполнение функций бюджетных учреждений</t>
  </si>
  <si>
    <t>0 010000</t>
  </si>
  <si>
    <t>0 013800</t>
  </si>
  <si>
    <t>0 01</t>
  </si>
  <si>
    <t>0 2</t>
  </si>
  <si>
    <t>0 0</t>
  </si>
  <si>
    <t>Осуществление первичного воинского учета на территориях, где отсутствуют военные комиссариаты</t>
  </si>
  <si>
    <t>0 3</t>
  </si>
  <si>
    <t>0 013600</t>
  </si>
  <si>
    <t>Прочие мероприятия по благоустройству городских округов и поселений</t>
  </si>
  <si>
    <t>0 5</t>
  </si>
  <si>
    <t>Культура</t>
  </si>
  <si>
    <t xml:space="preserve">Дворцы и дома культуры, другие учреждения культуры и средств массовой информации </t>
  </si>
  <si>
    <t>Обеспечение деятельности подведомственных учреждений</t>
  </si>
  <si>
    <t>Выполнение функций бюджетными учреждениями</t>
  </si>
  <si>
    <t>Библиотеки</t>
  </si>
  <si>
    <t xml:space="preserve">Мероприятия в области культуры </t>
  </si>
  <si>
    <t>0 8</t>
  </si>
  <si>
    <t>сельского поселения                                                                                 Х.М. Батчаев</t>
  </si>
  <si>
    <t>00 203 00</t>
  </si>
  <si>
    <t>07 000 00</t>
  </si>
  <si>
    <t>07 005 00</t>
  </si>
  <si>
    <t>0 13</t>
  </si>
  <si>
    <t>0 05</t>
  </si>
  <si>
    <t>0 68</t>
  </si>
  <si>
    <t>НАЦИОНАЛЬНАЯ БЕЗОПАСНОСТЬ И ПРАВООХРАНИТЕЛЬНАЯ ДЕЯТЕЛЬНОСТЬ</t>
  </si>
  <si>
    <t>Защита населения и территорий от чрезвычайных ситуаций природного и техногенного характера,гражданская оборона</t>
  </si>
  <si>
    <t>Защита населения и территории от ЧС, ГО</t>
  </si>
  <si>
    <t>Мероприятия по предупреждению и ликвидации последствий ЧС и стихийных бедствий</t>
  </si>
  <si>
    <t>Предупреждение и ликвидация последствий ЧС и стихийных бедствий</t>
  </si>
  <si>
    <t>218 00 00</t>
  </si>
  <si>
    <t>218 01 00</t>
  </si>
  <si>
    <t>03</t>
  </si>
  <si>
    <t>00</t>
  </si>
  <si>
    <t>09</t>
  </si>
  <si>
    <t xml:space="preserve">0 00 0000 </t>
  </si>
  <si>
    <t>0 00000 0</t>
  </si>
  <si>
    <t>000</t>
  </si>
  <si>
    <t>0300</t>
  </si>
  <si>
    <t>0309</t>
  </si>
  <si>
    <t>1 1</t>
  </si>
  <si>
    <t xml:space="preserve">к решению Совета Марухского </t>
  </si>
  <si>
    <t xml:space="preserve"> </t>
  </si>
  <si>
    <t xml:space="preserve">    сельского поселения на  2013 год</t>
  </si>
  <si>
    <t>Глава Марухского</t>
  </si>
  <si>
    <t>сельского поселения   № 33</t>
  </si>
  <si>
    <t xml:space="preserve"> от 03.12.2012 г.</t>
  </si>
  <si>
    <t>Функционирование Правительства РФ высших органов исполнительной власти  субъектов РФ</t>
  </si>
  <si>
    <t>0801</t>
  </si>
  <si>
    <t>0800</t>
  </si>
  <si>
    <t>0503</t>
  </si>
  <si>
    <t>0500</t>
  </si>
  <si>
    <t>0203</t>
  </si>
  <si>
    <t>0200</t>
  </si>
  <si>
    <t>0111</t>
  </si>
  <si>
    <t>0104</t>
  </si>
  <si>
    <t>0100</t>
  </si>
  <si>
    <t>0102</t>
  </si>
  <si>
    <t>0401</t>
  </si>
  <si>
    <t>0400</t>
  </si>
  <si>
    <t>Общеэкономические вопросы</t>
  </si>
  <si>
    <t>Другие общегосударственные вопросы (ЗАГС)</t>
  </si>
  <si>
    <t>Благоустройство</t>
  </si>
  <si>
    <t>Мобилизационная и вневойсковая подготовка (ВУС)</t>
  </si>
  <si>
    <t>Функциональная классификация расходов  бюджета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</si>
  <si>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</si>
  <si>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</si>
  <si>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</si>
  <si>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  
в том числе:</t>
  </si>
  <si>
    <t xml:space="preserve">НАЦИОНАЛЬНАЯ ОБОРОНА
</t>
  </si>
  <si>
    <t>СОЦИАЛЬНАЯ ПОЛИТИКА</t>
  </si>
  <si>
    <t xml:space="preserve">КУЛЬТУРА, КИНЕМАТОГРАФИЯ  </t>
  </si>
  <si>
    <t>ЖИЛИЩНО-КОММУНАЛЬНОЕ ХОЗЯЙСТВО</t>
  </si>
  <si>
    <t>0304</t>
  </si>
  <si>
    <t>Глава Марухского сельского поселения                                   Х.М. Батчаев</t>
  </si>
  <si>
    <t xml:space="preserve">    администрации Марухского сельского поселения на  2016 год</t>
  </si>
  <si>
    <t xml:space="preserve">                                                                                         Приложение №4
                                                                                        к   решению Совета Марухского
                                                                                        сельского поселения                                                                           
                                                                                        от 19.12.2016   №26        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</si>
</sst>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[$-FC19]d\ mmmm\ yyyy\ &quot;г.&quot;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&quot;р.&quot;"/>
    <numFmt numFmtId="179" formatCode="_-* #,##0.000_р_._-;\-* #,##0.000_р_._-;_-* &quot;-&quot;??_р_._-;_-@_-"/>
    <numFmt numFmtId="180" formatCode="_-* #,##0.0000_р_._-;\-* #,##0.0000_р_._-;_-* &quot;-&quot;??_р_._-;_-@_-"/>
    <numFmt numFmtId="181" formatCode="_-* #,##0.00000_р_._-;\-* #,##0.00000_р_._-;_-* &quot;-&quot;??_р_._-;_-@_-"/>
  </numFmts>
  <fonts count="51">
    <font>
      <sz val="10"/>
      <name val="Arial Cyr"/>
      <family val="0"/>
    </font>
    <font>
      <b/>
      <sz val="11"/>
      <name val="Times New Roman"/>
      <family val="1"/>
    </font>
    <font>
      <b/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Arial"/>
      <family val="2"/>
    </font>
    <font>
      <b/>
      <sz val="8"/>
      <name val="Arial Cyr"/>
      <family val="0"/>
    </font>
    <font>
      <sz val="8"/>
      <name val="Arial Cyr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left" vertical="distributed"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horizontal="left" vertical="distributed"/>
    </xf>
    <xf numFmtId="2" fontId="10" fillId="0" borderId="10" xfId="0" applyNumberFormat="1" applyFont="1" applyBorder="1" applyAlignment="1">
      <alignment horizontal="left" vertical="distributed"/>
    </xf>
    <xf numFmtId="0" fontId="11" fillId="0" borderId="10" xfId="0" applyFont="1" applyBorder="1" applyAlignment="1">
      <alignment/>
    </xf>
    <xf numFmtId="0" fontId="11" fillId="0" borderId="10" xfId="0" applyNumberFormat="1" applyFont="1" applyBorder="1" applyAlignment="1">
      <alignment/>
    </xf>
    <xf numFmtId="2" fontId="11" fillId="0" borderId="10" xfId="0" applyNumberFormat="1" applyFont="1" applyBorder="1" applyAlignment="1">
      <alignment horizontal="left" vertical="distributed"/>
    </xf>
    <xf numFmtId="0" fontId="11" fillId="0" borderId="0" xfId="0" applyFont="1" applyBorder="1" applyAlignment="1">
      <alignment horizontal="left" vertical="distributed"/>
    </xf>
    <xf numFmtId="0" fontId="10" fillId="0" borderId="0" xfId="0" applyFont="1" applyBorder="1" applyAlignment="1">
      <alignment horizontal="left" vertical="distributed"/>
    </xf>
    <xf numFmtId="0" fontId="12" fillId="0" borderId="11" xfId="0" applyFont="1" applyBorder="1" applyAlignment="1">
      <alignment wrapText="1"/>
    </xf>
    <xf numFmtId="49" fontId="13" fillId="0" borderId="11" xfId="0" applyNumberFormat="1" applyFont="1" applyBorder="1" applyAlignment="1">
      <alignment wrapText="1"/>
    </xf>
    <xf numFmtId="0" fontId="13" fillId="0" borderId="11" xfId="0" applyFont="1" applyBorder="1" applyAlignment="1">
      <alignment wrapText="1"/>
    </xf>
    <xf numFmtId="0" fontId="14" fillId="0" borderId="12" xfId="0" applyFont="1" applyBorder="1" applyAlignment="1">
      <alignment wrapText="1"/>
    </xf>
    <xf numFmtId="0" fontId="15" fillId="0" borderId="13" xfId="0" applyFont="1" applyBorder="1" applyAlignment="1">
      <alignment horizontal="left" vertical="distributed" wrapText="1"/>
    </xf>
    <xf numFmtId="0" fontId="11" fillId="0" borderId="0" xfId="0" applyFont="1" applyAlignment="1">
      <alignment/>
    </xf>
    <xf numFmtId="173" fontId="11" fillId="0" borderId="10" xfId="0" applyNumberFormat="1" applyFont="1" applyBorder="1" applyAlignment="1">
      <alignment horizontal="left" vertical="distributed"/>
    </xf>
    <xf numFmtId="173" fontId="10" fillId="0" borderId="10" xfId="0" applyNumberFormat="1" applyFont="1" applyBorder="1" applyAlignment="1">
      <alignment horizontal="left" vertical="distributed"/>
    </xf>
    <xf numFmtId="4" fontId="0" fillId="0" borderId="10" xfId="0" applyNumberForma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0" fontId="4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9" fontId="3" fillId="0" borderId="10" xfId="0" applyNumberFormat="1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10" xfId="0" applyNumberFormat="1" applyBorder="1" applyAlignment="1">
      <alignment horizontal="right" vertical="center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 wrapText="1"/>
    </xf>
    <xf numFmtId="4" fontId="6" fillId="0" borderId="10" xfId="0" applyNumberFormat="1" applyFont="1" applyBorder="1" applyAlignment="1">
      <alignment horizontal="center"/>
    </xf>
    <xf numFmtId="49" fontId="16" fillId="0" borderId="11" xfId="0" applyNumberFormat="1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  <xf numFmtId="49" fontId="6" fillId="0" borderId="16" xfId="0" applyNumberFormat="1" applyFont="1" applyBorder="1" applyAlignment="1">
      <alignment horizontal="left" vertical="center"/>
    </xf>
    <xf numFmtId="4" fontId="6" fillId="0" borderId="17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10" fillId="0" borderId="18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zoomScale="80" zoomScaleNormal="80" zoomScalePageLayoutView="0" workbookViewId="0" topLeftCell="A1">
      <selection activeCell="A1" sqref="A1:C1"/>
    </sheetView>
  </sheetViews>
  <sheetFormatPr defaultColWidth="9.00390625" defaultRowHeight="12.75"/>
  <cols>
    <col min="1" max="1" width="7.875" style="35" customWidth="1"/>
    <col min="2" max="2" width="64.75390625" style="0" customWidth="1"/>
    <col min="3" max="3" width="15.25390625" style="0" customWidth="1"/>
  </cols>
  <sheetData>
    <row r="1" spans="1:3" ht="75.75" customHeight="1">
      <c r="A1" s="48" t="s">
        <v>118</v>
      </c>
      <c r="B1" s="49"/>
      <c r="C1" s="49"/>
    </row>
    <row r="2" spans="1:3" ht="30" customHeight="1">
      <c r="A2" s="50" t="s">
        <v>106</v>
      </c>
      <c r="B2" s="50"/>
      <c r="C2" s="50"/>
    </row>
    <row r="3" spans="1:3" ht="21.75" customHeight="1">
      <c r="A3" s="50" t="s">
        <v>117</v>
      </c>
      <c r="B3" s="50"/>
      <c r="C3" s="50"/>
    </row>
    <row r="4" spans="1:3" ht="24.75" customHeight="1">
      <c r="A4" s="47"/>
      <c r="B4" s="47"/>
      <c r="C4" s="47"/>
    </row>
    <row r="5" spans="1:3" s="3" customFormat="1" ht="21" customHeight="1">
      <c r="A5" s="33" t="s">
        <v>1</v>
      </c>
      <c r="B5" s="29" t="s">
        <v>2</v>
      </c>
      <c r="C5" s="8" t="s">
        <v>0</v>
      </c>
    </row>
    <row r="6" spans="1:3" s="7" customFormat="1" ht="15">
      <c r="A6" s="40" t="s">
        <v>98</v>
      </c>
      <c r="B6" s="41" t="s">
        <v>107</v>
      </c>
      <c r="C6" s="42">
        <f>SUM(C7:C9)</f>
        <v>2352</v>
      </c>
    </row>
    <row r="7" spans="1:8" ht="37.5" customHeight="1">
      <c r="A7" s="36" t="s">
        <v>99</v>
      </c>
      <c r="B7" s="30" t="s">
        <v>108</v>
      </c>
      <c r="C7" s="26">
        <v>523</v>
      </c>
      <c r="H7" s="2"/>
    </row>
    <row r="8" spans="1:8" ht="27" customHeight="1">
      <c r="A8" s="36" t="s">
        <v>97</v>
      </c>
      <c r="B8" s="30" t="s">
        <v>89</v>
      </c>
      <c r="C8" s="26">
        <v>1784</v>
      </c>
      <c r="H8" s="2"/>
    </row>
    <row r="9" spans="1:3" ht="14.25" customHeight="1">
      <c r="A9" s="36" t="s">
        <v>96</v>
      </c>
      <c r="B9" s="30" t="s">
        <v>14</v>
      </c>
      <c r="C9" s="26">
        <v>45</v>
      </c>
    </row>
    <row r="10" spans="1:3" s="7" customFormat="1" ht="19.5" customHeight="1">
      <c r="A10" s="40" t="s">
        <v>95</v>
      </c>
      <c r="B10" s="41" t="s">
        <v>111</v>
      </c>
      <c r="C10" s="42">
        <f>SUM(C11)</f>
        <v>66.9</v>
      </c>
    </row>
    <row r="11" spans="1:3" ht="12.75">
      <c r="A11" s="36" t="s">
        <v>94</v>
      </c>
      <c r="B11" s="30" t="s">
        <v>105</v>
      </c>
      <c r="C11" s="26">
        <v>66.9</v>
      </c>
    </row>
    <row r="12" spans="1:3" s="6" customFormat="1" ht="30">
      <c r="A12" s="40" t="s">
        <v>80</v>
      </c>
      <c r="B12" s="43" t="s">
        <v>67</v>
      </c>
      <c r="C12" s="42">
        <f>SUM(C13:C14)</f>
        <v>29.4</v>
      </c>
    </row>
    <row r="13" spans="1:3" ht="12.75">
      <c r="A13" s="36" t="s">
        <v>115</v>
      </c>
      <c r="B13" s="30" t="s">
        <v>103</v>
      </c>
      <c r="C13" s="26">
        <v>4.4</v>
      </c>
    </row>
    <row r="14" spans="1:3" ht="25.5">
      <c r="A14" s="36" t="s">
        <v>81</v>
      </c>
      <c r="B14" s="31" t="s">
        <v>109</v>
      </c>
      <c r="C14" s="26">
        <v>25</v>
      </c>
    </row>
    <row r="15" spans="1:3" s="6" customFormat="1" ht="30">
      <c r="A15" s="40" t="s">
        <v>101</v>
      </c>
      <c r="B15" s="44" t="s">
        <v>110</v>
      </c>
      <c r="C15" s="42">
        <f>C16</f>
        <v>50</v>
      </c>
    </row>
    <row r="16" spans="1:3" ht="12.75">
      <c r="A16" s="36" t="s">
        <v>100</v>
      </c>
      <c r="B16" s="30" t="s">
        <v>102</v>
      </c>
      <c r="C16" s="26">
        <v>50</v>
      </c>
    </row>
    <row r="17" spans="1:3" s="7" customFormat="1" ht="15">
      <c r="A17" s="40" t="s">
        <v>93</v>
      </c>
      <c r="B17" s="41" t="s">
        <v>114</v>
      </c>
      <c r="C17" s="42">
        <f>SUM(C18:C18)</f>
        <v>342.2</v>
      </c>
    </row>
    <row r="18" spans="1:3" ht="12.75">
      <c r="A18" s="36" t="s">
        <v>92</v>
      </c>
      <c r="B18" s="30" t="s">
        <v>104</v>
      </c>
      <c r="C18" s="26">
        <v>342.2</v>
      </c>
    </row>
    <row r="19" spans="1:3" s="7" customFormat="1" ht="15">
      <c r="A19" s="40" t="s">
        <v>91</v>
      </c>
      <c r="B19" s="41" t="s">
        <v>113</v>
      </c>
      <c r="C19" s="42">
        <f>C20</f>
        <v>955.96</v>
      </c>
    </row>
    <row r="20" spans="1:3" ht="12.75">
      <c r="A20" s="36" t="s">
        <v>90</v>
      </c>
      <c r="B20" s="37" t="s">
        <v>53</v>
      </c>
      <c r="C20" s="26">
        <f>577.96+100+278</f>
        <v>955.96</v>
      </c>
    </row>
    <row r="21" spans="1:3" s="7" customFormat="1" ht="15">
      <c r="A21" s="45">
        <v>1000</v>
      </c>
      <c r="B21" s="39" t="s">
        <v>112</v>
      </c>
      <c r="C21" s="46">
        <f>SUM(C22:C24)</f>
        <v>89.03999999999999</v>
      </c>
    </row>
    <row r="22" spans="1:3" ht="12.75">
      <c r="A22" s="36">
        <v>1001</v>
      </c>
      <c r="B22" s="38" t="s">
        <v>11</v>
      </c>
      <c r="C22" s="26">
        <v>41.04</v>
      </c>
    </row>
    <row r="23" spans="1:3" ht="12.75">
      <c r="A23" s="36">
        <v>1003</v>
      </c>
      <c r="B23" s="30" t="s">
        <v>12</v>
      </c>
      <c r="C23" s="26">
        <v>18</v>
      </c>
    </row>
    <row r="24" spans="1:3" ht="12.75">
      <c r="A24" s="36">
        <v>1003</v>
      </c>
      <c r="B24" s="30" t="s">
        <v>13</v>
      </c>
      <c r="C24" s="26">
        <v>30</v>
      </c>
    </row>
    <row r="25" spans="1:3" s="4" customFormat="1" ht="15.75">
      <c r="A25" s="34"/>
      <c r="B25" s="29" t="s">
        <v>15</v>
      </c>
      <c r="C25" s="27">
        <f>C21+C19+C17+C15+C12+C10+C6</f>
        <v>3885.5</v>
      </c>
    </row>
    <row r="26" spans="2:3" ht="12.75">
      <c r="B26" s="32"/>
      <c r="C26" s="28"/>
    </row>
    <row r="27" spans="3:4" ht="12.75">
      <c r="C27" s="28"/>
      <c r="D27" s="2"/>
    </row>
    <row r="28" ht="12.75">
      <c r="C28" s="28"/>
    </row>
    <row r="29" ht="12.75">
      <c r="C29" s="28"/>
    </row>
    <row r="30" spans="1:3" ht="12.75">
      <c r="A30" s="49" t="s">
        <v>116</v>
      </c>
      <c r="B30" s="49"/>
      <c r="C30" s="49"/>
    </row>
  </sheetData>
  <sheetProtection/>
  <mergeCells count="5">
    <mergeCell ref="A4:C4"/>
    <mergeCell ref="A1:C1"/>
    <mergeCell ref="A2:C2"/>
    <mergeCell ref="A3:C3"/>
    <mergeCell ref="A30:C30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43">
      <selection activeCell="I6" sqref="I6"/>
    </sheetView>
  </sheetViews>
  <sheetFormatPr defaultColWidth="9.00390625" defaultRowHeight="12.75"/>
  <cols>
    <col min="1" max="1" width="3.625" style="0" customWidth="1"/>
    <col min="2" max="2" width="35.875" style="0" customWidth="1"/>
    <col min="3" max="3" width="6.125" style="0" customWidth="1"/>
    <col min="4" max="4" width="6.00390625" style="0" customWidth="1"/>
    <col min="5" max="5" width="7.125" style="0" customWidth="1"/>
    <col min="6" max="6" width="11.125" style="0" customWidth="1"/>
    <col min="7" max="7" width="6.25390625" style="0" customWidth="1"/>
    <col min="8" max="8" width="11.75390625" style="0" customWidth="1"/>
    <col min="14" max="16" width="9.125" style="0" hidden="1" customWidth="1"/>
  </cols>
  <sheetData>
    <row r="1" spans="1:8" ht="12.75">
      <c r="A1" s="53" t="s">
        <v>16</v>
      </c>
      <c r="B1" s="53"/>
      <c r="C1" s="53"/>
      <c r="D1" s="53"/>
      <c r="E1" s="53"/>
      <c r="F1" s="53"/>
      <c r="G1" s="53"/>
      <c r="H1" s="53"/>
    </row>
    <row r="2" spans="1:8" ht="12.75">
      <c r="A2" s="52" t="s">
        <v>83</v>
      </c>
      <c r="B2" s="52"/>
      <c r="C2" s="52"/>
      <c r="D2" s="52"/>
      <c r="E2" s="52"/>
      <c r="F2" s="52"/>
      <c r="G2" s="52"/>
      <c r="H2" s="52"/>
    </row>
    <row r="3" spans="1:8" ht="12.75">
      <c r="A3" s="52" t="s">
        <v>87</v>
      </c>
      <c r="B3" s="52"/>
      <c r="C3" s="52"/>
      <c r="D3" s="52"/>
      <c r="E3" s="52"/>
      <c r="F3" s="52"/>
      <c r="G3" s="52"/>
      <c r="H3" s="52"/>
    </row>
    <row r="4" spans="1:8" ht="12.75">
      <c r="A4" s="52" t="s">
        <v>88</v>
      </c>
      <c r="B4" s="52"/>
      <c r="C4" s="52"/>
      <c r="D4" s="52"/>
      <c r="E4" s="52"/>
      <c r="F4" s="52"/>
      <c r="G4" s="52"/>
      <c r="H4" s="52"/>
    </row>
    <row r="5" spans="1:8" ht="15.75" customHeight="1">
      <c r="A5" s="56"/>
      <c r="B5" s="56"/>
      <c r="C5" s="56"/>
      <c r="D5" s="56"/>
      <c r="E5" s="56"/>
      <c r="F5" s="56"/>
      <c r="G5" s="56"/>
      <c r="H5" s="56"/>
    </row>
    <row r="6" spans="1:8" ht="30" customHeight="1">
      <c r="A6" s="55" t="s">
        <v>17</v>
      </c>
      <c r="B6" s="55"/>
      <c r="C6" s="55"/>
      <c r="D6" s="55"/>
      <c r="E6" s="55"/>
      <c r="F6" s="55"/>
      <c r="G6" s="55"/>
      <c r="H6" s="55"/>
    </row>
    <row r="7" spans="1:8" ht="21.75" customHeight="1">
      <c r="A7" s="55" t="s">
        <v>85</v>
      </c>
      <c r="B7" s="55"/>
      <c r="C7" s="55"/>
      <c r="D7" s="55"/>
      <c r="E7" s="55"/>
      <c r="F7" s="55"/>
      <c r="G7" s="55"/>
      <c r="H7" s="55"/>
    </row>
    <row r="8" spans="1:8" ht="24.75" customHeight="1">
      <c r="A8" s="54"/>
      <c r="B8" s="54"/>
      <c r="C8" s="54"/>
      <c r="D8" s="54"/>
      <c r="E8" s="54"/>
      <c r="F8" s="54"/>
      <c r="G8" s="54"/>
      <c r="H8" s="54"/>
    </row>
    <row r="9" spans="1:8" s="3" customFormat="1" ht="28.5" customHeight="1">
      <c r="A9" s="9" t="s">
        <v>18</v>
      </c>
      <c r="B9" s="10" t="s">
        <v>19</v>
      </c>
      <c r="C9" s="11" t="s">
        <v>21</v>
      </c>
      <c r="D9" s="11" t="s">
        <v>22</v>
      </c>
      <c r="E9" s="11" t="s">
        <v>23</v>
      </c>
      <c r="F9" s="11" t="s">
        <v>24</v>
      </c>
      <c r="G9" s="11" t="s">
        <v>25</v>
      </c>
      <c r="H9" s="11" t="s">
        <v>0</v>
      </c>
    </row>
    <row r="10" spans="1:8" s="1" customFormat="1" ht="22.5">
      <c r="A10" s="10">
        <v>1</v>
      </c>
      <c r="B10" s="11" t="s">
        <v>20</v>
      </c>
      <c r="C10" s="11">
        <f>SUM(C12,C13,C14,C15)</f>
        <v>1378.47</v>
      </c>
      <c r="D10" s="11" t="s">
        <v>47</v>
      </c>
      <c r="E10" s="11" t="s">
        <v>47</v>
      </c>
      <c r="F10" s="11" t="s">
        <v>30</v>
      </c>
      <c r="G10" s="11" t="s">
        <v>31</v>
      </c>
      <c r="H10" s="12">
        <f>H11+H14+H19+H23</f>
        <v>2501.1</v>
      </c>
    </row>
    <row r="11" spans="1:8" s="6" customFormat="1" ht="14.25">
      <c r="A11" s="13"/>
      <c r="B11" s="11" t="s">
        <v>26</v>
      </c>
      <c r="C11" s="11">
        <v>301</v>
      </c>
      <c r="D11" s="9" t="s">
        <v>38</v>
      </c>
      <c r="E11" s="9" t="s">
        <v>46</v>
      </c>
      <c r="F11" s="11" t="s">
        <v>30</v>
      </c>
      <c r="G11" s="11" t="s">
        <v>31</v>
      </c>
      <c r="H11" s="12">
        <f>SUM(H12)</f>
        <v>480</v>
      </c>
    </row>
    <row r="12" spans="1:8" ht="26.25" customHeight="1">
      <c r="A12" s="14"/>
      <c r="B12" s="9" t="s">
        <v>3</v>
      </c>
      <c r="C12" s="9">
        <v>475.47</v>
      </c>
      <c r="D12" s="9" t="s">
        <v>38</v>
      </c>
      <c r="E12" s="9" t="s">
        <v>46</v>
      </c>
      <c r="F12" s="11" t="s">
        <v>61</v>
      </c>
      <c r="G12" s="11" t="s">
        <v>31</v>
      </c>
      <c r="H12" s="15">
        <v>480</v>
      </c>
    </row>
    <row r="13" spans="1:8" ht="26.25" customHeight="1">
      <c r="A13" s="14"/>
      <c r="B13" s="9" t="s">
        <v>27</v>
      </c>
      <c r="C13" s="9">
        <v>301</v>
      </c>
      <c r="D13" s="9" t="s">
        <v>38</v>
      </c>
      <c r="E13" s="9" t="s">
        <v>46</v>
      </c>
      <c r="F13" s="11" t="s">
        <v>61</v>
      </c>
      <c r="G13" s="11" t="s">
        <v>37</v>
      </c>
      <c r="H13" s="15">
        <v>480</v>
      </c>
    </row>
    <row r="14" spans="1:8" s="6" customFormat="1" ht="47.25" customHeight="1">
      <c r="A14" s="13"/>
      <c r="B14" s="11" t="s">
        <v>4</v>
      </c>
      <c r="C14" s="11">
        <v>301</v>
      </c>
      <c r="D14" s="11" t="s">
        <v>28</v>
      </c>
      <c r="E14" s="11" t="s">
        <v>29</v>
      </c>
      <c r="F14" s="11" t="s">
        <v>30</v>
      </c>
      <c r="G14" s="11" t="s">
        <v>31</v>
      </c>
      <c r="H14" s="9">
        <f>SUM(H15)</f>
        <v>1975.5</v>
      </c>
    </row>
    <row r="15" spans="1:9" s="1" customFormat="1" ht="54.75" customHeight="1">
      <c r="A15" s="10"/>
      <c r="B15" s="9" t="s">
        <v>32</v>
      </c>
      <c r="C15" s="9">
        <v>301</v>
      </c>
      <c r="D15" s="9" t="s">
        <v>28</v>
      </c>
      <c r="E15" s="9" t="s">
        <v>29</v>
      </c>
      <c r="F15" s="9" t="s">
        <v>33</v>
      </c>
      <c r="G15" s="9" t="s">
        <v>31</v>
      </c>
      <c r="H15" s="9">
        <v>1975.5</v>
      </c>
      <c r="I15" s="5"/>
    </row>
    <row r="16" spans="1:9" s="1" customFormat="1" ht="28.5" customHeight="1">
      <c r="A16" s="10"/>
      <c r="B16" s="9" t="s">
        <v>34</v>
      </c>
      <c r="C16" s="9">
        <v>301</v>
      </c>
      <c r="D16" s="9" t="s">
        <v>28</v>
      </c>
      <c r="E16" s="9" t="s">
        <v>29</v>
      </c>
      <c r="F16" s="9" t="s">
        <v>36</v>
      </c>
      <c r="G16" s="9" t="s">
        <v>31</v>
      </c>
      <c r="H16" s="9">
        <v>1975.5</v>
      </c>
      <c r="I16" s="5"/>
    </row>
    <row r="17" spans="1:9" s="1" customFormat="1" ht="26.25" customHeight="1">
      <c r="A17" s="10"/>
      <c r="B17" s="9" t="s">
        <v>35</v>
      </c>
      <c r="C17" s="9">
        <v>301</v>
      </c>
      <c r="D17" s="9" t="s">
        <v>28</v>
      </c>
      <c r="E17" s="9" t="s">
        <v>29</v>
      </c>
      <c r="F17" s="9" t="s">
        <v>36</v>
      </c>
      <c r="G17" s="9" t="s">
        <v>37</v>
      </c>
      <c r="H17" s="9">
        <v>1975.5</v>
      </c>
      <c r="I17" s="5"/>
    </row>
    <row r="18" spans="1:9" s="1" customFormat="1" ht="26.25" customHeight="1">
      <c r="A18" s="10"/>
      <c r="B18" s="9"/>
      <c r="C18" s="9"/>
      <c r="D18" s="9"/>
      <c r="E18" s="9"/>
      <c r="F18" s="9"/>
      <c r="G18" s="9"/>
      <c r="H18" s="9"/>
      <c r="I18" s="5"/>
    </row>
    <row r="19" spans="1:8" s="4" customFormat="1" ht="14.25" customHeight="1">
      <c r="A19" s="10"/>
      <c r="B19" s="11" t="s">
        <v>14</v>
      </c>
      <c r="C19" s="11">
        <v>301</v>
      </c>
      <c r="D19" s="11" t="s">
        <v>28</v>
      </c>
      <c r="E19" s="11" t="s">
        <v>82</v>
      </c>
      <c r="F19" s="11" t="s">
        <v>30</v>
      </c>
      <c r="G19" s="11" t="s">
        <v>31</v>
      </c>
      <c r="H19" s="12">
        <v>45</v>
      </c>
    </row>
    <row r="20" spans="1:8" s="4" customFormat="1" ht="14.25" customHeight="1">
      <c r="A20" s="10"/>
      <c r="B20" s="9" t="s">
        <v>14</v>
      </c>
      <c r="C20" s="9">
        <v>25</v>
      </c>
      <c r="D20" s="9" t="s">
        <v>28</v>
      </c>
      <c r="E20" s="9" t="s">
        <v>82</v>
      </c>
      <c r="F20" s="9" t="s">
        <v>62</v>
      </c>
      <c r="G20" s="9" t="s">
        <v>31</v>
      </c>
      <c r="H20" s="15">
        <v>45</v>
      </c>
    </row>
    <row r="21" spans="1:8" s="4" customFormat="1" ht="28.5" customHeight="1">
      <c r="A21" s="10"/>
      <c r="B21" s="9" t="s">
        <v>35</v>
      </c>
      <c r="C21" s="9">
        <v>301</v>
      </c>
      <c r="D21" s="9" t="s">
        <v>28</v>
      </c>
      <c r="E21" s="9" t="s">
        <v>82</v>
      </c>
      <c r="F21" s="9" t="s">
        <v>63</v>
      </c>
      <c r="G21" s="9" t="s">
        <v>64</v>
      </c>
      <c r="H21" s="15">
        <v>45</v>
      </c>
    </row>
    <row r="22" spans="1:8" ht="14.25" customHeight="1">
      <c r="A22" s="13"/>
      <c r="B22" s="9"/>
      <c r="C22" s="11"/>
      <c r="D22" s="9"/>
      <c r="E22" s="9"/>
      <c r="F22" s="9"/>
      <c r="G22" s="9"/>
      <c r="H22" s="15"/>
    </row>
    <row r="23" spans="1:8" s="3" customFormat="1" ht="26.25" customHeight="1">
      <c r="A23" s="13"/>
      <c r="B23" s="11" t="s">
        <v>5</v>
      </c>
      <c r="C23" s="11">
        <v>301</v>
      </c>
      <c r="D23" s="11" t="s">
        <v>38</v>
      </c>
      <c r="E23" s="11">
        <v>13</v>
      </c>
      <c r="F23" s="11" t="s">
        <v>39</v>
      </c>
      <c r="G23" s="11" t="s">
        <v>31</v>
      </c>
      <c r="H23" s="25">
        <f>SUM(H24)</f>
        <v>0.6</v>
      </c>
    </row>
    <row r="24" spans="1:8" ht="25.5" customHeight="1">
      <c r="A24" s="13"/>
      <c r="B24" s="9" t="s">
        <v>40</v>
      </c>
      <c r="C24" s="11" t="s">
        <v>84</v>
      </c>
      <c r="D24" s="9" t="s">
        <v>38</v>
      </c>
      <c r="E24" s="9">
        <v>13</v>
      </c>
      <c r="F24" s="9" t="s">
        <v>43</v>
      </c>
      <c r="G24" s="9" t="s">
        <v>31</v>
      </c>
      <c r="H24" s="24">
        <v>0.6</v>
      </c>
    </row>
    <row r="25" spans="1:8" ht="25.5" customHeight="1">
      <c r="A25" s="13"/>
      <c r="B25" s="9" t="s">
        <v>41</v>
      </c>
      <c r="C25" s="11">
        <v>301</v>
      </c>
      <c r="D25" s="9" t="s">
        <v>38</v>
      </c>
      <c r="E25" s="9">
        <v>13</v>
      </c>
      <c r="F25" s="9" t="s">
        <v>44</v>
      </c>
      <c r="G25" s="9" t="s">
        <v>31</v>
      </c>
      <c r="H25" s="24">
        <v>0.6</v>
      </c>
    </row>
    <row r="26" spans="1:8" ht="25.5" customHeight="1">
      <c r="A26" s="13"/>
      <c r="B26" s="9" t="s">
        <v>42</v>
      </c>
      <c r="C26" s="11">
        <v>301</v>
      </c>
      <c r="D26" s="9" t="s">
        <v>38</v>
      </c>
      <c r="E26" s="9">
        <v>13</v>
      </c>
      <c r="F26" s="9" t="s">
        <v>44</v>
      </c>
      <c r="G26" s="9" t="s">
        <v>45</v>
      </c>
      <c r="H26" s="24">
        <v>0.6</v>
      </c>
    </row>
    <row r="27" spans="1:8" s="1" customFormat="1" ht="12.75">
      <c r="A27" s="10"/>
      <c r="B27" s="11" t="s">
        <v>6</v>
      </c>
      <c r="C27" s="11">
        <v>301</v>
      </c>
      <c r="D27" s="11" t="s">
        <v>46</v>
      </c>
      <c r="E27" s="11" t="s">
        <v>47</v>
      </c>
      <c r="F27" s="11" t="s">
        <v>39</v>
      </c>
      <c r="G27" s="11" t="s">
        <v>31</v>
      </c>
      <c r="H27" s="11">
        <f>SUM(H29)</f>
        <v>57.8</v>
      </c>
    </row>
    <row r="28" spans="1:8" ht="12.75">
      <c r="A28" s="13"/>
      <c r="B28" s="9" t="s">
        <v>7</v>
      </c>
      <c r="C28" s="11">
        <v>301</v>
      </c>
      <c r="D28" s="11" t="s">
        <v>46</v>
      </c>
      <c r="E28" s="11" t="s">
        <v>49</v>
      </c>
      <c r="F28" s="11" t="s">
        <v>39</v>
      </c>
      <c r="G28" s="11" t="s">
        <v>31</v>
      </c>
      <c r="H28" s="9">
        <v>57.8</v>
      </c>
    </row>
    <row r="29" spans="1:8" ht="25.5" customHeight="1">
      <c r="A29" s="13"/>
      <c r="B29" s="9" t="s">
        <v>40</v>
      </c>
      <c r="C29" s="11">
        <v>301</v>
      </c>
      <c r="D29" s="11" t="s">
        <v>46</v>
      </c>
      <c r="E29" s="11" t="s">
        <v>49</v>
      </c>
      <c r="F29" s="11" t="s">
        <v>43</v>
      </c>
      <c r="G29" s="11" t="s">
        <v>31</v>
      </c>
      <c r="H29" s="9">
        <v>57.8</v>
      </c>
    </row>
    <row r="30" spans="1:8" ht="36.75" customHeight="1">
      <c r="A30" s="13"/>
      <c r="B30" s="9" t="s">
        <v>48</v>
      </c>
      <c r="C30" s="11">
        <v>301</v>
      </c>
      <c r="D30" s="11" t="s">
        <v>46</v>
      </c>
      <c r="E30" s="11" t="s">
        <v>49</v>
      </c>
      <c r="F30" s="11" t="s">
        <v>50</v>
      </c>
      <c r="G30" s="11" t="s">
        <v>31</v>
      </c>
      <c r="H30" s="9">
        <v>57.8</v>
      </c>
    </row>
    <row r="31" spans="1:8" ht="30" customHeight="1">
      <c r="A31" s="13"/>
      <c r="B31" s="9" t="s">
        <v>35</v>
      </c>
      <c r="C31" s="11">
        <v>301</v>
      </c>
      <c r="D31" s="11" t="s">
        <v>46</v>
      </c>
      <c r="E31" s="11" t="s">
        <v>49</v>
      </c>
      <c r="F31" s="11" t="s">
        <v>50</v>
      </c>
      <c r="G31" s="11" t="s">
        <v>37</v>
      </c>
      <c r="H31" s="9">
        <v>57.8</v>
      </c>
    </row>
    <row r="32" spans="1:8" ht="23.25" customHeight="1">
      <c r="A32" s="13"/>
      <c r="B32" s="16"/>
      <c r="C32" s="11"/>
      <c r="D32" s="17"/>
      <c r="E32" s="17"/>
      <c r="F32" s="17"/>
      <c r="G32" s="17"/>
      <c r="H32" s="9"/>
    </row>
    <row r="33" spans="1:8" s="1" customFormat="1" ht="35.25" customHeight="1">
      <c r="A33" s="10"/>
      <c r="B33" s="18" t="s">
        <v>67</v>
      </c>
      <c r="C33" s="11"/>
      <c r="D33" s="19" t="s">
        <v>74</v>
      </c>
      <c r="E33" s="19" t="s">
        <v>75</v>
      </c>
      <c r="F33" s="19" t="s">
        <v>77</v>
      </c>
      <c r="G33" s="19" t="s">
        <v>31</v>
      </c>
      <c r="H33" s="12">
        <v>25</v>
      </c>
    </row>
    <row r="34" spans="1:8" ht="30" customHeight="1">
      <c r="A34" s="13"/>
      <c r="B34" s="20" t="s">
        <v>68</v>
      </c>
      <c r="C34" s="11">
        <v>301</v>
      </c>
      <c r="D34" s="19" t="s">
        <v>74</v>
      </c>
      <c r="E34" s="19" t="s">
        <v>76</v>
      </c>
      <c r="F34" s="19" t="s">
        <v>78</v>
      </c>
      <c r="G34" s="19" t="s">
        <v>79</v>
      </c>
      <c r="H34" s="15">
        <v>25</v>
      </c>
    </row>
    <row r="35" spans="1:8" ht="30" customHeight="1">
      <c r="A35" s="13"/>
      <c r="B35" s="20" t="s">
        <v>69</v>
      </c>
      <c r="C35" s="11">
        <v>301</v>
      </c>
      <c r="D35" s="19" t="s">
        <v>74</v>
      </c>
      <c r="E35" s="19" t="s">
        <v>76</v>
      </c>
      <c r="F35" s="19" t="s">
        <v>72</v>
      </c>
      <c r="G35" s="19" t="s">
        <v>79</v>
      </c>
      <c r="H35" s="15">
        <v>25</v>
      </c>
    </row>
    <row r="36" spans="1:8" ht="30" customHeight="1">
      <c r="A36" s="13"/>
      <c r="B36" s="20" t="s">
        <v>70</v>
      </c>
      <c r="C36" s="11">
        <v>301</v>
      </c>
      <c r="D36" s="19" t="s">
        <v>74</v>
      </c>
      <c r="E36" s="19" t="s">
        <v>76</v>
      </c>
      <c r="F36" s="19" t="s">
        <v>72</v>
      </c>
      <c r="G36" s="19" t="s">
        <v>79</v>
      </c>
      <c r="H36" s="15">
        <v>25</v>
      </c>
    </row>
    <row r="37" spans="1:8" ht="30" customHeight="1">
      <c r="A37" s="13"/>
      <c r="B37" s="20" t="s">
        <v>71</v>
      </c>
      <c r="C37" s="11">
        <v>301</v>
      </c>
      <c r="D37" s="19" t="s">
        <v>74</v>
      </c>
      <c r="E37" s="19" t="s">
        <v>76</v>
      </c>
      <c r="F37" s="19" t="s">
        <v>73</v>
      </c>
      <c r="G37" s="19" t="s">
        <v>79</v>
      </c>
      <c r="H37" s="15">
        <v>25</v>
      </c>
    </row>
    <row r="38" spans="1:8" ht="30" customHeight="1">
      <c r="A38" s="13"/>
      <c r="B38" s="20" t="s">
        <v>35</v>
      </c>
      <c r="C38" s="11">
        <v>301</v>
      </c>
      <c r="D38" s="19" t="s">
        <v>74</v>
      </c>
      <c r="E38" s="19" t="s">
        <v>76</v>
      </c>
      <c r="F38" s="19" t="s">
        <v>73</v>
      </c>
      <c r="G38" s="19"/>
      <c r="H38" s="15">
        <v>25</v>
      </c>
    </row>
    <row r="39" spans="1:8" s="1" customFormat="1" ht="18.75" customHeight="1">
      <c r="A39" s="10"/>
      <c r="B39" s="11" t="s">
        <v>8</v>
      </c>
      <c r="C39" s="11">
        <v>301</v>
      </c>
      <c r="D39" s="11" t="s">
        <v>52</v>
      </c>
      <c r="E39" s="11" t="s">
        <v>47</v>
      </c>
      <c r="F39" s="11" t="s">
        <v>39</v>
      </c>
      <c r="G39" s="11" t="s">
        <v>31</v>
      </c>
      <c r="H39" s="12">
        <f>SUM(H40)</f>
        <v>200</v>
      </c>
    </row>
    <row r="40" spans="1:8" ht="25.5" customHeight="1" thickBot="1">
      <c r="A40" s="13"/>
      <c r="B40" s="9" t="s">
        <v>51</v>
      </c>
      <c r="C40" s="11">
        <v>301</v>
      </c>
      <c r="D40" s="9" t="s">
        <v>52</v>
      </c>
      <c r="E40" s="9" t="s">
        <v>49</v>
      </c>
      <c r="F40" s="9">
        <v>6000500</v>
      </c>
      <c r="G40" s="9" t="s">
        <v>31</v>
      </c>
      <c r="H40" s="15">
        <v>200</v>
      </c>
    </row>
    <row r="41" spans="1:8" ht="30.75" customHeight="1" thickBot="1">
      <c r="A41" s="13"/>
      <c r="B41" s="21" t="s">
        <v>35</v>
      </c>
      <c r="C41" s="11">
        <v>301</v>
      </c>
      <c r="D41" s="9" t="s">
        <v>52</v>
      </c>
      <c r="E41" s="9" t="s">
        <v>49</v>
      </c>
      <c r="F41" s="9">
        <v>6000500</v>
      </c>
      <c r="G41" s="9" t="s">
        <v>37</v>
      </c>
      <c r="H41" s="15">
        <v>200</v>
      </c>
    </row>
    <row r="42" spans="1:8" s="7" customFormat="1" ht="30" customHeight="1">
      <c r="A42" s="10"/>
      <c r="B42" s="11" t="s">
        <v>9</v>
      </c>
      <c r="C42" s="11">
        <v>301</v>
      </c>
      <c r="D42" s="11" t="s">
        <v>59</v>
      </c>
      <c r="E42" s="11" t="s">
        <v>47</v>
      </c>
      <c r="F42" s="11" t="s">
        <v>39</v>
      </c>
      <c r="G42" s="11" t="s">
        <v>31</v>
      </c>
      <c r="H42" s="12">
        <f>SUM(H47,H50,H44)</f>
        <v>600</v>
      </c>
    </row>
    <row r="43" spans="1:8" ht="12.75">
      <c r="A43" s="13"/>
      <c r="B43" s="9" t="s">
        <v>53</v>
      </c>
      <c r="C43" s="11">
        <v>301</v>
      </c>
      <c r="D43" s="9" t="s">
        <v>59</v>
      </c>
      <c r="E43" s="9" t="s">
        <v>38</v>
      </c>
      <c r="F43" s="11" t="s">
        <v>39</v>
      </c>
      <c r="G43" s="11" t="s">
        <v>31</v>
      </c>
      <c r="H43" s="15">
        <v>395</v>
      </c>
    </row>
    <row r="44" spans="1:8" ht="25.5" customHeight="1">
      <c r="A44" s="13"/>
      <c r="B44" s="9" t="s">
        <v>54</v>
      </c>
      <c r="C44" s="11">
        <v>301</v>
      </c>
      <c r="D44" s="9" t="s">
        <v>59</v>
      </c>
      <c r="E44" s="9" t="s">
        <v>38</v>
      </c>
      <c r="F44" s="9">
        <v>4400000</v>
      </c>
      <c r="G44" s="9" t="s">
        <v>31</v>
      </c>
      <c r="H44" s="15">
        <v>395</v>
      </c>
    </row>
    <row r="45" spans="1:8" ht="24" customHeight="1">
      <c r="A45" s="13"/>
      <c r="B45" s="9" t="s">
        <v>55</v>
      </c>
      <c r="C45" s="11">
        <v>301</v>
      </c>
      <c r="D45" s="9" t="s">
        <v>59</v>
      </c>
      <c r="E45" s="9" t="s">
        <v>38</v>
      </c>
      <c r="F45" s="9">
        <v>4409900</v>
      </c>
      <c r="G45" s="9" t="s">
        <v>31</v>
      </c>
      <c r="H45" s="15">
        <v>395</v>
      </c>
    </row>
    <row r="46" spans="1:8" ht="26.25" customHeight="1">
      <c r="A46" s="13"/>
      <c r="B46" s="9" t="s">
        <v>56</v>
      </c>
      <c r="C46" s="11">
        <v>301</v>
      </c>
      <c r="D46" s="9" t="s">
        <v>59</v>
      </c>
      <c r="E46" s="9" t="s">
        <v>38</v>
      </c>
      <c r="F46" s="9">
        <v>4409900</v>
      </c>
      <c r="G46" s="9" t="s">
        <v>45</v>
      </c>
      <c r="H46" s="15">
        <v>395</v>
      </c>
    </row>
    <row r="47" spans="1:8" ht="12.75">
      <c r="A47" s="13"/>
      <c r="B47" s="9" t="s">
        <v>57</v>
      </c>
      <c r="C47" s="11">
        <v>301</v>
      </c>
      <c r="D47" s="9" t="s">
        <v>59</v>
      </c>
      <c r="E47" s="9" t="s">
        <v>38</v>
      </c>
      <c r="F47" s="9">
        <v>4420000</v>
      </c>
      <c r="G47" s="9" t="s">
        <v>31</v>
      </c>
      <c r="H47" s="15">
        <v>165</v>
      </c>
    </row>
    <row r="48" spans="1:8" ht="24" customHeight="1">
      <c r="A48" s="13"/>
      <c r="B48" s="9" t="s">
        <v>55</v>
      </c>
      <c r="C48" s="11">
        <v>301</v>
      </c>
      <c r="D48" s="9" t="s">
        <v>59</v>
      </c>
      <c r="E48" s="9" t="s">
        <v>38</v>
      </c>
      <c r="F48" s="9">
        <v>4429900</v>
      </c>
      <c r="G48" s="9" t="s">
        <v>31</v>
      </c>
      <c r="H48" s="15">
        <v>165</v>
      </c>
    </row>
    <row r="49" spans="1:8" ht="27" customHeight="1">
      <c r="A49" s="13"/>
      <c r="B49" s="9" t="s">
        <v>56</v>
      </c>
      <c r="C49" s="11">
        <v>301</v>
      </c>
      <c r="D49" s="9" t="s">
        <v>59</v>
      </c>
      <c r="E49" s="9" t="s">
        <v>38</v>
      </c>
      <c r="F49" s="9">
        <v>4429900</v>
      </c>
      <c r="G49" s="9" t="s">
        <v>45</v>
      </c>
      <c r="H49" s="15">
        <v>165</v>
      </c>
    </row>
    <row r="50" spans="1:8" ht="23.25" customHeight="1">
      <c r="A50" s="13"/>
      <c r="B50" s="9" t="s">
        <v>58</v>
      </c>
      <c r="C50" s="11">
        <v>301</v>
      </c>
      <c r="D50" s="9" t="s">
        <v>59</v>
      </c>
      <c r="E50" s="9" t="s">
        <v>38</v>
      </c>
      <c r="F50" s="9">
        <v>4400100</v>
      </c>
      <c r="G50" s="9" t="s">
        <v>45</v>
      </c>
      <c r="H50" s="15">
        <v>40</v>
      </c>
    </row>
    <row r="51" spans="1:8" ht="15.75" customHeight="1">
      <c r="A51" s="13"/>
      <c r="B51" s="9"/>
      <c r="C51" s="11"/>
      <c r="D51" s="9"/>
      <c r="E51" s="9"/>
      <c r="F51" s="9"/>
      <c r="G51" s="9"/>
      <c r="H51" s="15"/>
    </row>
    <row r="52" spans="1:8" s="1" customFormat="1" ht="18.75" customHeight="1" thickBot="1">
      <c r="A52" s="10"/>
      <c r="B52" s="22" t="s">
        <v>10</v>
      </c>
      <c r="C52" s="11">
        <v>301</v>
      </c>
      <c r="D52" s="11"/>
      <c r="E52" s="11"/>
      <c r="F52" s="11"/>
      <c r="G52" s="11"/>
      <c r="H52" s="12">
        <f>SUM(H53:H55)</f>
        <v>130</v>
      </c>
    </row>
    <row r="53" spans="1:8" ht="12.75">
      <c r="A53" s="13"/>
      <c r="B53" s="9" t="s">
        <v>11</v>
      </c>
      <c r="C53" s="11">
        <v>301</v>
      </c>
      <c r="D53" s="9">
        <v>10</v>
      </c>
      <c r="E53" s="9" t="s">
        <v>38</v>
      </c>
      <c r="F53" s="9">
        <v>4190100</v>
      </c>
      <c r="G53" s="9" t="s">
        <v>65</v>
      </c>
      <c r="H53" s="15">
        <v>70</v>
      </c>
    </row>
    <row r="54" spans="1:8" ht="22.5">
      <c r="A54" s="13"/>
      <c r="B54" s="9" t="s">
        <v>12</v>
      </c>
      <c r="C54" s="11">
        <v>301</v>
      </c>
      <c r="D54" s="9">
        <v>10</v>
      </c>
      <c r="E54" s="9" t="s">
        <v>49</v>
      </c>
      <c r="F54" s="9">
        <v>7950000</v>
      </c>
      <c r="G54" s="9" t="s">
        <v>66</v>
      </c>
      <c r="H54" s="15">
        <v>20</v>
      </c>
    </row>
    <row r="55" spans="1:8" ht="12.75">
      <c r="A55" s="13"/>
      <c r="B55" s="9" t="s">
        <v>13</v>
      </c>
      <c r="C55" s="11">
        <v>301</v>
      </c>
      <c r="D55" s="9">
        <v>10</v>
      </c>
      <c r="E55" s="9" t="s">
        <v>49</v>
      </c>
      <c r="F55" s="9">
        <v>5140000</v>
      </c>
      <c r="G55" s="9">
        <v>482</v>
      </c>
      <c r="H55" s="15">
        <v>40</v>
      </c>
    </row>
    <row r="56" spans="1:8" s="4" customFormat="1" ht="15.75">
      <c r="A56" s="10"/>
      <c r="B56" s="10" t="s">
        <v>15</v>
      </c>
      <c r="C56" s="12"/>
      <c r="D56" s="11"/>
      <c r="E56" s="11"/>
      <c r="F56" s="11"/>
      <c r="G56" s="11"/>
      <c r="H56" s="12">
        <f>SUM(H12,H14,H19,H23,H27,H33,H39,H42,H52)</f>
        <v>3513.9</v>
      </c>
    </row>
    <row r="57" spans="1:8" ht="12.75">
      <c r="A57" s="23"/>
      <c r="B57" s="23"/>
      <c r="C57" s="23"/>
      <c r="D57" s="23"/>
      <c r="E57" s="23"/>
      <c r="F57" s="23"/>
      <c r="G57" s="23"/>
      <c r="H57" s="23"/>
    </row>
    <row r="58" spans="1:8" ht="12.75">
      <c r="A58" s="23"/>
      <c r="B58" s="23"/>
      <c r="C58" s="23"/>
      <c r="D58" s="23"/>
      <c r="E58" s="23"/>
      <c r="F58" s="23"/>
      <c r="G58" s="23"/>
      <c r="H58" s="23"/>
    </row>
    <row r="59" spans="1:8" ht="12.75">
      <c r="A59" s="23"/>
      <c r="B59" s="23" t="s">
        <v>86</v>
      </c>
      <c r="C59" s="23"/>
      <c r="D59" s="23"/>
      <c r="E59" s="23"/>
      <c r="F59" s="23"/>
      <c r="G59" s="23"/>
      <c r="H59" s="23"/>
    </row>
    <row r="60" spans="1:8" ht="12.75">
      <c r="A60" s="23"/>
      <c r="B60" s="51" t="s">
        <v>60</v>
      </c>
      <c r="C60" s="51"/>
      <c r="D60" s="51"/>
      <c r="E60" s="51"/>
      <c r="F60" s="51"/>
      <c r="G60" s="51"/>
      <c r="H60" s="51"/>
    </row>
  </sheetData>
  <sheetProtection/>
  <mergeCells count="9">
    <mergeCell ref="B60:H60"/>
    <mergeCell ref="A4:H4"/>
    <mergeCell ref="A3:H3"/>
    <mergeCell ref="A2:H2"/>
    <mergeCell ref="A1:H1"/>
    <mergeCell ref="A8:H8"/>
    <mergeCell ref="A7:H7"/>
    <mergeCell ref="A5:H5"/>
    <mergeCell ref="A6:H6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RSHB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поиск</dc:creator>
  <cp:keywords/>
  <dc:description/>
  <cp:lastModifiedBy>admin</cp:lastModifiedBy>
  <cp:lastPrinted>2015-12-21T06:56:43Z</cp:lastPrinted>
  <dcterms:created xsi:type="dcterms:W3CDTF">2010-11-24T12:59:50Z</dcterms:created>
  <dcterms:modified xsi:type="dcterms:W3CDTF">2016-12-20T08:56:07Z</dcterms:modified>
  <cp:category/>
  <cp:version/>
  <cp:contentType/>
  <cp:contentStatus/>
</cp:coreProperties>
</file>